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pivotTables/pivotTable29.xml" ContentType="application/vnd.openxmlformats-officedocument.spreadsheetml.pivotTable+xml"/>
  <Override PartName="/xl/pivotTables/pivotTable30.xml" ContentType="application/vnd.openxmlformats-officedocument.spreadsheetml.pivotTable+xml"/>
  <Override PartName="/xl/pivotTables/pivotTable31.xml" ContentType="application/vnd.openxmlformats-officedocument.spreadsheetml.pivotTable+xml"/>
  <Override PartName="/xl/pivotTables/pivotTable32.xml" ContentType="application/vnd.openxmlformats-officedocument.spreadsheetml.pivotTable+xml"/>
  <Override PartName="/xl/pivotTables/pivotTable33.xml" ContentType="application/vnd.openxmlformats-officedocument.spreadsheetml.pivotTable+xml"/>
  <Override PartName="/xl/pivotTables/pivotTable34.xml" ContentType="application/vnd.openxmlformats-officedocument.spreadsheetml.pivotTable+xml"/>
  <Override PartName="/xl/pivotTables/pivotTable35.xml" ContentType="application/vnd.openxmlformats-officedocument.spreadsheetml.pivotTable+xml"/>
  <Override PartName="/xl/pivotTables/pivotTable36.xml" ContentType="application/vnd.openxmlformats-officedocument.spreadsheetml.pivotTable+xml"/>
  <Override PartName="/xl/pivotTables/pivotTable37.xml" ContentType="application/vnd.openxmlformats-officedocument.spreadsheetml.pivotTable+xml"/>
  <Override PartName="/xl/pivotTables/pivotTable38.xml" ContentType="application/vnd.openxmlformats-officedocument.spreadsheetml.pivotTable+xml"/>
  <Override PartName="/xl/pivotTables/pivotTable39.xml" ContentType="application/vnd.openxmlformats-officedocument.spreadsheetml.pivotTable+xml"/>
  <Override PartName="/xl/pivotTables/pivotTable40.xml" ContentType="application/vnd.openxmlformats-officedocument.spreadsheetml.pivotTable+xml"/>
  <Override PartName="/xl/pivotTables/pivotTable41.xml" ContentType="application/vnd.openxmlformats-officedocument.spreadsheetml.pivotTable+xml"/>
  <Override PartName="/xl/pivotTables/pivotTable42.xml" ContentType="application/vnd.openxmlformats-officedocument.spreadsheetml.pivotTable+xml"/>
  <Override PartName="/xl/pivotTables/pivotTable43.xml" ContentType="application/vnd.openxmlformats-officedocument.spreadsheetml.pivotTable+xml"/>
  <Override PartName="/xl/pivotTables/pivotTable44.xml" ContentType="application/vnd.openxmlformats-officedocument.spreadsheetml.pivotTable+xml"/>
  <Override PartName="/xl/pivotTables/pivotTable45.xml" ContentType="application/vnd.openxmlformats-officedocument.spreadsheetml.pivotTable+xml"/>
  <Override PartName="/xl/pivotTables/pivotTable46.xml" ContentType="application/vnd.openxmlformats-officedocument.spreadsheetml.pivotTable+xml"/>
  <Override PartName="/xl/pivotTables/pivotTable47.xml" ContentType="application/vnd.openxmlformats-officedocument.spreadsheetml.pivotTable+xml"/>
  <Override PartName="/xl/pivotTables/pivotTable48.xml" ContentType="application/vnd.openxmlformats-officedocument.spreadsheetml.pivotTable+xml"/>
  <Override PartName="/xl/pivotTables/pivotTable49.xml" ContentType="application/vnd.openxmlformats-officedocument.spreadsheetml.pivotTable+xml"/>
  <Override PartName="/xl/pivotTables/pivotTable50.xml" ContentType="application/vnd.openxmlformats-officedocument.spreadsheetml.pivotTable+xml"/>
  <Override PartName="/xl/pivotTables/pivotTable51.xml" ContentType="application/vnd.openxmlformats-officedocument.spreadsheetml.pivotTable+xml"/>
  <Override PartName="/xl/pivotTables/pivotTable52.xml" ContentType="application/vnd.openxmlformats-officedocument.spreadsheetml.pivotTable+xml"/>
  <Override PartName="/xl/pivotTables/pivotTable53.xml" ContentType="application/vnd.openxmlformats-officedocument.spreadsheetml.pivotTable+xml"/>
  <Override PartName="/xl/pivotTables/pivotTable54.xml" ContentType="application/vnd.openxmlformats-officedocument.spreadsheetml.pivotTable+xml"/>
  <Override PartName="/xl/pivotTables/pivotTable55.xml" ContentType="application/vnd.openxmlformats-officedocument.spreadsheetml.pivotTable+xml"/>
  <Override PartName="/xl/pivotTables/pivotTable56.xml" ContentType="application/vnd.openxmlformats-officedocument.spreadsheetml.pivotTable+xml"/>
  <Override PartName="/xl/pivotTables/pivotTable57.xml" ContentType="application/vnd.openxmlformats-officedocument.spreadsheetml.pivotTable+xml"/>
  <Override PartName="/xl/pivotTables/pivotTable58.xml" ContentType="application/vnd.openxmlformats-officedocument.spreadsheetml.pivotTable+xml"/>
  <Override PartName="/xl/pivotTables/pivotTable59.xml" ContentType="application/vnd.openxmlformats-officedocument.spreadsheetml.pivotTable+xml"/>
  <Override PartName="/xl/pivotTables/pivotTable60.xml" ContentType="application/vnd.openxmlformats-officedocument.spreadsheetml.pivotTable+xml"/>
  <Override PartName="/xl/pivotTables/pivotTable61.xml" ContentType="application/vnd.openxmlformats-officedocument.spreadsheetml.pivotTable+xml"/>
  <Override PartName="/xl/pivotTables/pivotTable6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style6.xml" ContentType="application/vnd.ms-office.chartstyle+xml"/>
  <Override PartName="/xl/charts/colors6.xml" ContentType="application/vnd.ms-office.chartcolorstyle+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style7.xml" ContentType="application/vnd.ms-office.chartstyle+xml"/>
  <Override PartName="/xl/charts/colors7.xml" ContentType="application/vnd.ms-office.chartcolorstyle+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style8.xml" ContentType="application/vnd.ms-office.chartstyle+xml"/>
  <Override PartName="/xl/charts/colors8.xml" ContentType="application/vnd.ms-office.chartcolorstyle+xml"/>
  <Override PartName="/xl/charts/chart22.xml" ContentType="application/vnd.openxmlformats-officedocument.drawingml.chart+xml"/>
  <Override PartName="/xl/charts/style9.xml" ContentType="application/vnd.ms-office.chartstyle+xml"/>
  <Override PartName="/xl/charts/colors9.xml" ContentType="application/vnd.ms-office.chartcolorstyle+xml"/>
  <Override PartName="/xl/charts/chart23.xml" ContentType="application/vnd.openxmlformats-officedocument.drawingml.chart+xml"/>
  <Override PartName="/xl/charts/chart24.xml" ContentType="application/vnd.openxmlformats-officedocument.drawingml.chart+xml"/>
  <Override PartName="/xl/charts/style10.xml" ContentType="application/vnd.ms-office.chartstyle+xml"/>
  <Override PartName="/xl/charts/colors10.xml" ContentType="application/vnd.ms-office.chartcolorstyle+xml"/>
  <Override PartName="/xl/charts/chart25.xml" ContentType="application/vnd.openxmlformats-officedocument.drawingml.chart+xml"/>
  <Override PartName="/xl/charts/style11.xml" ContentType="application/vnd.ms-office.chartstyle+xml"/>
  <Override PartName="/xl/charts/colors11.xml" ContentType="application/vnd.ms-office.chartcolorstyle+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style12.xml" ContentType="application/vnd.ms-office.chartstyle+xml"/>
  <Override PartName="/xl/charts/colors12.xml" ContentType="application/vnd.ms-office.chartcolorstyle+xml"/>
  <Override PartName="/xl/charts/chart34.xml" ContentType="application/vnd.openxmlformats-officedocument.drawingml.chart+xml"/>
  <Override PartName="/xl/charts/style13.xml" ContentType="application/vnd.ms-office.chartstyle+xml"/>
  <Override PartName="/xl/charts/colors13.xml" ContentType="application/vnd.ms-office.chartcolorstyle+xml"/>
  <Override PartName="/xl/charts/chart35.xml" ContentType="application/vnd.openxmlformats-officedocument.drawingml.chart+xml"/>
  <Override PartName="/xl/charts/style14.xml" ContentType="application/vnd.ms-office.chartstyle+xml"/>
  <Override PartName="/xl/charts/colors14.xml" ContentType="application/vnd.ms-office.chartcolorstyle+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style15.xml" ContentType="application/vnd.ms-office.chartstyle+xml"/>
  <Override PartName="/xl/charts/colors15.xml" ContentType="application/vnd.ms-office.chartcolorstyle+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style16.xml" ContentType="application/vnd.ms-office.chartstyle+xml"/>
  <Override PartName="/xl/charts/colors16.xml" ContentType="application/vnd.ms-office.chartcolorstyle+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style17.xml" ContentType="application/vnd.ms-office.chartstyle+xml"/>
  <Override PartName="/xl/charts/colors17.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hidePivotFieldList="1" defaultThemeVersion="166925"/>
  <mc:AlternateContent xmlns:mc="http://schemas.openxmlformats.org/markup-compatibility/2006">
    <mc:Choice Requires="x15">
      <x15ac:absPath xmlns:x15ac="http://schemas.microsoft.com/office/spreadsheetml/2010/11/ac" url="N:\Advisory\Clienti\MDRAPFE_178225_POAT\03. Deliver\02. Reporting\04. Second Evaluation Report\01. Set de date si metadate\Ancheta 1 - Manageri POAT\"/>
    </mc:Choice>
  </mc:AlternateContent>
  <xr:revisionPtr revIDLastSave="0" documentId="13_ncr:1_{FFD819CD-F7FE-4BAB-B22B-C41001A46A75}" xr6:coauthVersionLast="45" xr6:coauthVersionMax="45" xr10:uidLastSave="{00000000-0000-0000-0000-000000000000}"/>
  <bookViews>
    <workbookView xWindow="-113" yWindow="-113" windowWidth="24267" windowHeight="13148" tabRatio="783" xr2:uid="{00000000-000D-0000-FFFF-FFFF00000000}"/>
  </bookViews>
  <sheets>
    <sheet name="Date" sheetId="1" r:id="rId1"/>
    <sheet name="Grafice" sheetId="5" r:id="rId2"/>
    <sheet name="Question 5" sheetId="8" r:id="rId3"/>
    <sheet name="Question 7" sheetId="9" r:id="rId4"/>
    <sheet name="Question 32" sheetId="10" r:id="rId5"/>
    <sheet name="Question 33" sheetId="11" r:id="rId6"/>
    <sheet name="Question 35" sheetId="12" r:id="rId7"/>
    <sheet name="Question 37" sheetId="13" r:id="rId8"/>
    <sheet name="Question 39" sheetId="14" r:id="rId9"/>
    <sheet name="Question 41" sheetId="15" r:id="rId10"/>
    <sheet name="Question 42" sheetId="16" r:id="rId11"/>
    <sheet name="Question 44" sheetId="17" r:id="rId12"/>
    <sheet name="Question 45" sheetId="18" r:id="rId13"/>
    <sheet name="Question 47" sheetId="19" r:id="rId14"/>
    <sheet name="Question 51.7.text" sheetId="20" r:id="rId15"/>
  </sheets>
  <definedNames>
    <definedName name="_xlnm._FilterDatabase" localSheetId="0" hidden="1">Date!$A$1:$CC$41</definedName>
  </definedNames>
  <calcPr calcId="191029"/>
  <pivotCaches>
    <pivotCache cacheId="0" r:id="rId16"/>
    <pivotCache cacheId="1" r:id="rId17"/>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 i="5" l="1"/>
  <c r="B12" i="5"/>
  <c r="B11" i="5"/>
  <c r="B10" i="5"/>
  <c r="B9" i="5"/>
  <c r="B322" i="5" l="1"/>
  <c r="B321" i="5"/>
  <c r="B320" i="5"/>
  <c r="B319" i="5"/>
  <c r="B263" i="5"/>
  <c r="B264" i="5"/>
  <c r="B262" i="5"/>
  <c r="B261" i="5"/>
  <c r="B265" i="5" l="1"/>
  <c r="B323" i="5"/>
</calcChain>
</file>

<file path=xl/sharedStrings.xml><?xml version="1.0" encoding="utf-8"?>
<sst xmlns="http://schemas.openxmlformats.org/spreadsheetml/2006/main" count="3697" uniqueCount="380">
  <si>
    <t>Progress</t>
  </si>
  <si>
    <t>Duration (in seconds)</t>
  </si>
  <si>
    <t>Finished</t>
  </si>
  <si>
    <t>Q33 - Parent Topics</t>
  </si>
  <si>
    <t>Q33 - Sentiment Polarity</t>
  </si>
  <si>
    <t>Q33 - Sentiment Score</t>
  </si>
  <si>
    <t>Q33 - Sentiment</t>
  </si>
  <si>
    <t>Q33 - Topic Sentiment Label</t>
  </si>
  <si>
    <t>Q33 - Topic Sentiment Score</t>
  </si>
  <si>
    <t>Q33 - Topics</t>
  </si>
  <si>
    <t>Start Date</t>
  </si>
  <si>
    <t>End Date</t>
  </si>
  <si>
    <t>Distribution Channel</t>
  </si>
  <si>
    <t>User Language</t>
  </si>
  <si>
    <t>1. În cadrul cărui tip de instituție vă desfășurați activitatea? - Selected Choice</t>
  </si>
  <si>
    <t>1. În cadrul cărui tip de instituție vă desfășurați activitatea? - Alt tip de instituție. Vă rugăm să specificați: - Text</t>
  </si>
  <si>
    <t>2. În cadrul cărui Obiectiv
Specific (OS) al POAT 2014-2020 ați beneficiat
de finanțare?</t>
  </si>
  <si>
    <t>3. Care este stadiul proiectului implementat de dumneavoastră cu finanțare POAT 2014-2020?</t>
  </si>
  <si>
    <t>4. În ce măsură progresul fizic al proiectului respectă graficul de implementare a activităților?</t>
  </si>
  <si>
    <t>5. Vă rugăm să detaliați răspunsul.</t>
  </si>
  <si>
    <t>6. În ce măsură progresul financiar al proiectului respectă graficul de rambursare?</t>
  </si>
  <si>
    <t>7. Vă rugăm să detaliați răspunsul.</t>
  </si>
  <si>
    <t>8. În ce măsură nevoile care
au stat la baza solicitării sprijinului POAT sunt resimțite la nivelul
organizației dumneavoastră în prezent?</t>
  </si>
  <si>
    <t>9. În ce măsură sprijinul de
care organizația dumneavoastră a beneficiat prin POAT a contribuit
la diminuarea nevoilor resimțite la momentul elaborării cererii de finanțare?</t>
  </si>
  <si>
    <t>10. În ce măsură ați observat
în ultimii 7 ani o modificare a numărului de propuneri de proiecte pentru
obținerea de finanțare din FESI în comparație cu perioada 2007-2013, la nivelul organizației dumneavoastră?</t>
  </si>
  <si>
    <t>11. În ce măsură această creștere se datorează proiectelor implementate finanțate din POAT 2014-2020?</t>
  </si>
  <si>
    <t>12. În ce măsură ați observat
în ultimii 7 ani o modificare a numărului de proiecte cu finanțare FESI în
comparație cu perioada 2007-2013, la nivelul organizației dumneavoastră?</t>
  </si>
  <si>
    <t>13. În ce măsură această creștere se datorează proiectelor implementate finanțate din POAT 2014-2020?</t>
  </si>
  <si>
    <t>14. În ce măsură ați observat
în ultimii 7 ani o modificare a calității proiectelor cu finanțare FESI în
comparație cu perioada 2007-2013, la nivelul organizației dumneavoastră? (prin proiecte de calitate înțelegând, de
exemplu, proiecte care obțin scor maxim și sunt implementate fără modificări ale
activităților și ale bugetului)</t>
  </si>
  <si>
    <t>15. În ce măsură această creștere se datorează proiectelor implementate finanțate din POAT 2014-2020?</t>
  </si>
  <si>
    <t>16. În ce măsură ați observat
în ultimii 7 ani o modificare a numărului de proiecte cu finanțare FESI având
obiective cu impact strategic în comparație cu perioada 2007-2013? (prin
impact strategic înțelegând că afectează, de exemplu, un sector al economiei sau
o comunitate)</t>
  </si>
  <si>
    <t>17. În ce măsură această creștere se datorează proiectelor implementate finanțate din POAT 2014-2020?</t>
  </si>
  <si>
    <t>18. În ce măsură ați observat
în ultimii 7 ani o modificare a eficienței în implementarea proiectelor cu
finanțare FESI în comparație cu perioada 2007-2013? (prin eficiență înțelegând, de exemplu, că rapoartele tehnice de progres nu au primit observații, cheltuielile
solicitate la plată au fost acceptate integral etc.)</t>
  </si>
  <si>
    <t>19. În ce măsură această creștere se datorează proiectelor implementate finanțate din POAT 2014-2020?</t>
  </si>
  <si>
    <t>20. În ce măsură ați observat
în ultimii 7 ani o modificare a eficienței procedurilor de achiziție publică în
comparație cu perioada 2007-2013? (o procedură eficientă reprezintă, de exemplu, o procedură care respectă calendarul planificat și nu atrage penalități
financiare din cauza neregulilor)</t>
  </si>
  <si>
    <t>21. În ce
măsură această creștere se datorează îmbunătățirii competențelor
beneficiarilor FESI de organizare și derulare a procedurilor de achiziție
publică?</t>
  </si>
  <si>
    <t>22. În ce măsură îmbunătățirea competențelor se datorează proiectelor implementate finanțate din POAT 2014-2020?</t>
  </si>
  <si>
    <t>23. În ce măsură ați observat
în ultimii 7 ani o modificare a capacității beneficiarilor FESI de gestionare a
resurselor umane din echipa / echipele de proiect în comparație cu perioada
2007-2013?</t>
  </si>
  <si>
    <t>24. În ce măsură această creștere se datorează proiectelor implementate finanțate din POAT 2014-2020?</t>
  </si>
  <si>
    <t>25. În ce măsură ați observat
în ultimii 7 ani o modificare în ce privește prezența la nivelul beneficiarilor FESI a unor sisteme de
management al activităților care integrează activitățile proiectului cu
celelalte activități ale beneficiarului în comparație cu perioada 2007-2013? (prin
sisteme de management înțelegând, de exemplu, utilizarea unor echipe
interdisciplinare sau cooperarea ușoară înterdepartamentală)</t>
  </si>
  <si>
    <t>26. În ce măsură această creștere se datorează proiectelor implementate finanțate din POAT 2014-2020?</t>
  </si>
  <si>
    <t>27. În ce măsură ați observat
în ultimii 7 ani o modificare în ce privește prezența la nivelul beneficiarilor FESI a unor sisteme de
control care integrează procesul de luare a deciziilor la nivelul proiectului /
proiectelor pe care beneficiarii le implementează în comparație cu perioada
2007-2013? (prin sisteme de control înțelegând, de exemplu, implicarea
managementului de top în managementul proiectului sau utilizarea managementului
riscului)</t>
  </si>
  <si>
    <t>28. În ce măsură această creștere se datorează proiectelor implementate finanțate din POAT 2014-2020?</t>
  </si>
  <si>
    <t>29. În ce
măsură considerați că la nivelul beneficiarilor FESI numărul de consultanți cu
specializări tehnico-economice în ultimii 7 ani a fost adecvat față de nevoia de a pregăti documentația
tehnico-economică impusă de investițiile şi activităţile din proiecte?</t>
  </si>
  <si>
    <t>30. În ce măsură această creștere se datorează proiectelor implementate finanțate din POAT 2014-2020?</t>
  </si>
  <si>
    <t>31. Ați constatat apariția altor efecte, pozitive sau negative, care nu au fost așteptate pe parcursul implementarii proiectului pe care îl gestionați, care nu au fost așteptate la momentul scrierii / depunerii cererii de finanțare?</t>
  </si>
  <si>
    <t>32. Vă rugăm să oferiți exemple de efecte pozitive observate.</t>
  </si>
  <si>
    <t>33. Vă rugăm să oferiți exemple de efecte negative observate.</t>
  </si>
  <si>
    <t>34. Ați constatat manifestarea în alte domenii de activitate a efectelor așteptate ale proiectului pe care îl gestionați?</t>
  </si>
  <si>
    <t>35. Vă rugăm să exemplificați.</t>
  </si>
  <si>
    <t>36. Ați constatat manifestarea
efectelor așteptate ale proiectului pe care îl gestionați asupra altor persoane din afara grupului țintă ?</t>
  </si>
  <si>
    <t>37. Vă rugăm să exemplificați.</t>
  </si>
  <si>
    <t>38. În ce măsură considerați că efectele proiectului pe care îl gestionați s-au menținut/ se vor menține după finalizarea proiectului?</t>
  </si>
  <si>
    <t>39. Vă rugăm să detaliați răspunsul.</t>
  </si>
  <si>
    <t>40. Din perspectiva / experiența
dumneavoastră, au existat factori interni caracteristici POAT (care țin de
logica de intervenție și de implementare a programului), care au influențat
pozitiv sau negativ eficacitatea, impactul și sustenabilitatea proiectului implementat de dumneavoastră?</t>
  </si>
  <si>
    <t>41. Vă rugăm să oferiți exemple de factori interni pozitivi observați.</t>
  </si>
  <si>
    <t>42. Vă rugăm să oferiți exemple de factori interni negativi observați.</t>
  </si>
  <si>
    <t>43. Din perspectiva/experiența
dumneavoastră, au existat factori externi de naturi diferite (legislativă,
instituțională, socială, economică), care au influențat pozitiv sau negativ eficacitatea și
sustenabilitatea proiectului implementat de dumneavoastră?</t>
  </si>
  <si>
    <t>44. Vă rugăm să oferiți exemple de factori externi pozitivi observați.</t>
  </si>
  <si>
    <t>45. Vă rugăm să oferiți exemple de factori externi negativi observați.</t>
  </si>
  <si>
    <t>46. Din perspectiva
dumneavoastră, există exemple de bună practică care au determinat / determină
succesul proiectului implementat de dumneavoastră?</t>
  </si>
  <si>
    <t>47. Vă rugăm să exemplificați.</t>
  </si>
  <si>
    <t>48. Vă rugăm să apreciați următoarele aspecte
privind gradul de informare a potențialilor beneficiari și a beneficiarilor de finanțare prin FESI în perioada de programare 2014-2020, comparativ cu perioada 2007-2013: - Beneficiarii/potențialii beneficiari sunt mai bine informați privind oportunitățile de finanțare oferite de Programul Operațional</t>
  </si>
  <si>
    <t>48. Vă rugăm să apreciați următoarele aspecte
privind gradul de informare a potențialilor beneficiari și a beneficiarilor de finanțare prin FESI în perioada de programare 2014-2020, comparativ cu perioada 2007-2013: - Beneficiarii/potențialii beneficiari sunt mai bine informați privind cerințele pentru solicitarea finanțării</t>
  </si>
  <si>
    <t>48. Vă rugăm să apreciați următoarele aspecte
privind gradul de informare a potențialilor beneficiari și a beneficiarilor de finanțare prin FESI în perioada de programare 2014-2020, comparativ cu perioada 2007-2013: - Beneficiarii sunt mai bine informați privind comunicarea și regulile de identitate vizuală</t>
  </si>
  <si>
    <t>48. Vă rugăm să apreciați următoarele aspecte
privind gradul de informare a potențialilor beneficiari și a beneficiarilor de finanțare prin FESI în perioada de programare 2014-2020, comparativ cu perioada 2007-2013: - Beneficiarii sunt mai bine informați privind procedurile de achiziții</t>
  </si>
  <si>
    <t>49. Vă rugăm să apreciați în ce măsură
proiectele și acțiunile de informare finanțate prin POAT, cunoscute de dumneavoastră,
au contribuit la creșterea gradului de informare a potențialilor beneficiari și
beneficiari de finanțare prin FESI în perioada de programare 2014-2020: - Informarea privind oportunitățile de finanțare oferite de Programul Operațional</t>
  </si>
  <si>
    <t>49. Vă rugăm să apreciați în ce măsură
proiectele și acțiunile de informare finanțate prin POAT, cunoscute de dumneavoastră,
au contribuit la creșterea gradului de informare a potențialilor beneficiari și
beneficiari de finanțare prin FESI în perioada de programare 2014-2020: - Informarea privind cerințele pentru solicitarea finanțării</t>
  </si>
  <si>
    <t>49. Vă rugăm să apreciați în ce măsură
proiectele și acțiunile de informare finanțate prin POAT, cunoscute de dumneavoastră,
au contribuit la creșterea gradului de informare a potențialilor beneficiari și
beneficiari de finanțare prin FESI în perioada de programare 2014-2020: - Informarea privind procedurile de implementare a proiectelor</t>
  </si>
  <si>
    <t>49. Vă rugăm să apreciați în ce măsură
proiectele și acțiunile de informare finanțate prin POAT, cunoscute de dumneavoastră,
au contribuit la creșterea gradului de informare a potențialilor beneficiari și
beneficiari de finanțare prin FESI în perioada de programare 2014-2020: - Informarea privind comunicarea si regulile de identitate vizuală</t>
  </si>
  <si>
    <t>49. Vă rugăm să apreciați în ce măsură
proiectele și acțiunile de informare finanțate prin POAT, cunoscute de dumneavoastră,
au contribuit la creșterea gradului de informare a potențialilor beneficiari și
beneficiari de finanțare prin FESI în perioada de programare 2014-2020: - Informarea privind procedurile de achiziții</t>
  </si>
  <si>
    <t>50. Vă
rugăm să apreciați în ce măsură rezultatele proiectelor FESI (în care sunteți
implicat/ă sau despre care aveți
cunosțintă) sunt cunoscute de către publicul larg, cetățenii României:</t>
  </si>
  <si>
    <t>51. Cum apreciați eficacitatea acțiunilor de
informare și de diseminare a informațiilor privind Fondurile Europene
Structurale și de Coeziune? - Campanii de informare</t>
  </si>
  <si>
    <t>51. Cum apreciați eficacitatea acțiunilor de
informare și de diseminare a informațiilor privind Fondurile Europene
Structurale și de Coeziune? - Servicii de helpdesk</t>
  </si>
  <si>
    <t>51. Cum apreciați eficacitatea acțiunilor de
informare și de diseminare a informațiilor privind Fondurile Europene
Structurale și de Coeziune? - Evenimente de informare și diseminare (seminarii, conferințe, etc.)</t>
  </si>
  <si>
    <t>51. Cum apreciați eficacitatea acțiunilor de
informare și de diseminare a informațiilor privind Fondurile Europene
Structurale și de Coeziune? - Seminarii si conferințe prin internet</t>
  </si>
  <si>
    <t>51. Cum apreciați eficacitatea acțiunilor de
informare și de diseminare a informațiilor privind Fondurile Europene
Structurale și de Coeziune? - Activități ale centrelor de informare</t>
  </si>
  <si>
    <t>51. Cum apreciați eficacitatea acțiunilor de
informare și de diseminare a informațiilor privind Fondurile Europene
Structurale și de Coeziune? - Canale media sociale</t>
  </si>
  <si>
    <t>51. Cum apreciați eficacitatea acțiunilor de
informare și de diseminare a informațiilor privind Fondurile Europene
Structurale și de Coeziune? - Altele. Vă rugam indicați ce se poate face mai bine:</t>
  </si>
  <si>
    <t>51. Cum apreciați eficacitatea acțiunilor de
informare și de diseminare a informațiilor privind Fondurile Europene
Structurale și de Coeziune? - Altele. Vă rugam indicați ce se poate face mai bine: - Text</t>
  </si>
  <si>
    <t>True</t>
  </si>
  <si>
    <t/>
  </si>
  <si>
    <t>email</t>
  </si>
  <si>
    <t>RO</t>
  </si>
  <si>
    <t>Autoritate publică centrală</t>
  </si>
  <si>
    <t>OS 1.2. Asigurarea transparenței și credibilității FESI și a rolului Politicii de Coeziune a UE</t>
  </si>
  <si>
    <t>În implementare</t>
  </si>
  <si>
    <t>În mare măsură</t>
  </si>
  <si>
    <t>A crescut în mare măsură</t>
  </si>
  <si>
    <t>A crescut în mică măsură</t>
  </si>
  <si>
    <t>Nu știu / Nu răspund</t>
  </si>
  <si>
    <t>Da, efecte negative</t>
  </si>
  <si>
    <t>apariția crizei sanitare care a condus la întârzieri</t>
  </si>
  <si>
    <t>Nu</t>
  </si>
  <si>
    <t>În mică măsură</t>
  </si>
  <si>
    <t>Efectele unor campanii de comunicare sunt în general puțin durabile. Comunicare trebuie făcută permanent și în ritm susținut pentru a putea consolida efecte de genul modificare de percepție, schimbare de atitudine, etc.</t>
  </si>
  <si>
    <t>Da, factori negativi</t>
  </si>
  <si>
    <t>Modificări legislative, apariția crizei sanitare care au condus la întârzieri și la necesitatea unor adaptări la condiții/cerințe noi.</t>
  </si>
  <si>
    <t>Efect ridicat</t>
  </si>
  <si>
    <t>Negative</t>
  </si>
  <si>
    <t>OS 2.1. Îmbunătățirea cadrului de reglementare, strategic şi procedural pentru coordonarea și implementarea FESI</t>
  </si>
  <si>
    <t>În foarte mare măsură</t>
  </si>
  <si>
    <t>Rapoartele de evaluare, livrabillele realizate in cadrul proiectului, vor ramane in biblioteca de evaluare si vor constitui surse de informare pentru toti factorii interesati.</t>
  </si>
  <si>
    <t xml:space="preserve">Accesarea cu dificultate a datelor necesare evaluării, atât la surse interne cât și la surse externe sistemului de management al FESI, în condițiile în care acestea nu sunt agregate în baze de date convergente și ușor accesibile. </t>
  </si>
  <si>
    <t>Da</t>
  </si>
  <si>
    <t>Au fost testate și consolidate relațiile interinstituționale și interinstituționale în ceea ce privește disponibilitatea datelor pentru evaluare.</t>
  </si>
  <si>
    <t>Efect foarte ridicat</t>
  </si>
  <si>
    <t>Efect foarte scăzut sau niciun efect</t>
  </si>
  <si>
    <t>Campanii unitare, cu mesaje simple si clare, derulate prin toapte mijloacele de informare</t>
  </si>
  <si>
    <t>OS 1.1. Întărirea capacității beneficiarilor de proiecte finanțate din FESI de a pregăti şi implementa proiecte mature</t>
  </si>
  <si>
    <t>datorita conditiilor pandemice, nu se pot desfasura sesiuni de instruire.</t>
  </si>
  <si>
    <t>pandemia</t>
  </si>
  <si>
    <t>Informatiile acumulate in cadrul sesiunilor de instruire, nu pot fi uitate dupa finalizarea proiectului</t>
  </si>
  <si>
    <t>Pandemia Covid influenteaza eficacitatea proiectului</t>
  </si>
  <si>
    <t>O buna comunicare intre cu personalul POAT.</t>
  </si>
  <si>
    <t>OS 2.2. Dezvoltarea și menținerea unui sistem informatic funcțional și eficient pentru FSC, precum și întărirea capacității utilizatorilor săi</t>
  </si>
  <si>
    <t>Finalizat</t>
  </si>
  <si>
    <t>Nu s-a modificat</t>
  </si>
  <si>
    <t>A scăzut în mică măsură</t>
  </si>
  <si>
    <t>A scăzut în mare măsură</t>
  </si>
  <si>
    <t>disponibilitatea echipamentelor este continua chiar daca au fost inlocuite de unele noi. In urma unui nou proiect ce inlocuieste echipamentele in discutie, solutiile impolementate prin proiect sunt mentinute si exploatate in infrastructura informatica a MIPE.</t>
  </si>
  <si>
    <t xml:space="preserve">Relativ la cerintele AMPOAT pot confirma faptul ca :
- se solicita de mai multe ori aceleasi informatii/documente atasate  in mai multe module/in etape succesive ale implementarii proiectului (ex: ordin reprezentant legal, etc.)
- se solicita transmiterea prin sistem de documente care replica identic campurile din sistem
- indicatiile de completare sunt neclare/contradictorii lasand loc la interpretari,
- abordare neunitara a aceleasi spete intre ofiterii din cadrul AMPOAT
- utilizarea altor medii de comunicare decat cele ale MySMIS2014, astfel fiind intrerupta pista de auditare (exista pasaje in care acesata forma alternativa este formalizata la nivelul Ghidurilor)
-  solicitarea de documente justificative inainte de a fi formal posibil (ex: solicitarea fisei contului 8077 in cadrul CR in contextul in care la nivelul MIPE fisa poate fi generata de departamentul economic exclusiv dupa aprobarea sumei solicitate la rambursare)
- rigiditate a unor ofiteri care refuza adaptarea abordarii in functie de specificul proiectului cat si punerea la indoiala a declaratiilor personalului tehnic de specialitate din randul Beneficiarului
- depasiri de termene ce sunt cuantificate exclusiv in ce priveste activitatile/actiunile Beneficiarului, AMPOAT fiind exceptat cu efect asupra implementarii proiectelor
</t>
  </si>
  <si>
    <t>Nu știu</t>
  </si>
  <si>
    <t>Nu este aplicabil</t>
  </si>
  <si>
    <t>-</t>
  </si>
  <si>
    <t>deoarece procedura de achiziție publică a durat foarte mult atât în perioada de verificare ANAP cât și în perioada de derulare a procedurii - anulare și apoi relansare au dus la întârzieri în implementarea proiectului. Nevoia de obținerea a rezultatelor din  cadrul proiectului rămâne dar această nevoie este în strânsă legătură cu timpul în care acestea sunt puse la dispoziția beneficiarului</t>
  </si>
  <si>
    <t xml:space="preserve">strâsa colaborare dintre prestator și beneficiar a dus la obținerea rezultatelor proiectului </t>
  </si>
  <si>
    <t>OS 3.1. Dezvoltarea unei politici îmbunătățite a managementului resurselor umane care să asigure stabilitatea, calificarea și motivarea adecvată a personalului care lucrează în cadrul sistemului de coordonare, gestionare și control al FESI</t>
  </si>
  <si>
    <t>Efect scăzut</t>
  </si>
  <si>
    <t>emai</t>
  </si>
  <si>
    <t>ONG de utilitate publică</t>
  </si>
  <si>
    <t>OS 1.1. Întărirea capacității beneficiarilor de proiecte finanțate din FESI de a pregăti şi implementa proiecte mature,OS 2.1. Îmbunătățirea cadrului de reglementare, strategic şi procedural pentru coordonarea și implementarea FESI</t>
  </si>
  <si>
    <t>Da, factori pozitivi</t>
  </si>
  <si>
    <t>Consider că modificarea POAT 2014-2020 în sensul identificării de resurse financiare pentru elaborarea documentațiilor tehnico-economice pe 5D și Specializare Inteligentă, în conformitate cu prevederile OUG nr. 88/2020 ar putea avea influențe pozitive pentru implementarea proiectelor de investiție pe domeniile anterior menționate.</t>
  </si>
  <si>
    <t>Finalizarea  procesului de evaluare tehnico financiară a proiectelor precum și incheierea contractelor de finanțare.</t>
  </si>
  <si>
    <t>False</t>
  </si>
  <si>
    <t>anonymous</t>
  </si>
  <si>
    <t>Deplasarile efectuate de catre beneficiarii proiectului vor fi realizate si pe viitor, indiferent daca cheltuielile ocazionate de acestea vor fi suportate de la bugetul de stat sau dintr-un proiect cu finantare europeana (similar celui aflat in implementare).</t>
  </si>
  <si>
    <t>Diseminare cunostinte in randul altor institutii si in interiorul institutiei</t>
  </si>
  <si>
    <t>Exista un sistem de folow-up institutionalizat</t>
  </si>
  <si>
    <t>Nu au existat resurse financiaree POAT suficiente pentru implementarea tututror proiectelor, asa ca unele au fost amanate</t>
  </si>
  <si>
    <t>Cultura de evaluare deficitara</t>
  </si>
  <si>
    <t>Planificarea pe 10 ani</t>
  </si>
  <si>
    <t>Site-ul MFE sa fie mai bine structurat in ceea ce priveste oportunitatile de finantare. Sa se promoveze proiectele</t>
  </si>
  <si>
    <t>OS 2.1. Îmbunătățirea cadrului de reglementare, strategic şi procedural pentru coordonarea și implementarea FESI,OS 3.1. Dezvoltarea unei politici îmbunătățite a managementului resurselor umane care să asigure stabilitatea, calificarea și motivarea adecvată a personalului care lucrează în cadrul sistemului de coordonare, gestionare și control al FESI</t>
  </si>
  <si>
    <t>Da, efecte pozitive</t>
  </si>
  <si>
    <t>atragerea fondurilor europene</t>
  </si>
  <si>
    <t>infrastructura</t>
  </si>
  <si>
    <t>portofoliu de  proiecte</t>
  </si>
  <si>
    <t>corodonarea si sistemul de management</t>
  </si>
  <si>
    <t>Da, factori pozitivi,Nu</t>
  </si>
  <si>
    <t>legislatie</t>
  </si>
  <si>
    <t>Da, efecte pozitive,Da, efecte negative</t>
  </si>
  <si>
    <t>adaptabilitatea benficarilor si autoritatii de manangement de a face fata provocarilor legate de pandemie</t>
  </si>
  <si>
    <t>contextul pandemic</t>
  </si>
  <si>
    <t>livrabile postate, transfer de knowhow</t>
  </si>
  <si>
    <t>expertiza si experienta echipei interne in implementarea de proiecte, sprijinul conducerii</t>
  </si>
  <si>
    <t xml:space="preserve">Avand in vedere ca este vorba despre un proiect de formare profesionala structurat pe 2 activitati majore (formare profesioanala interna si formare profesionala externa) si contextul generat de efectele pandemiei cauzate de noul coronavirus COVID-19, progresul fizic a intampinat dificultati generate de restrictiile impuse pentru combaterea pandemiei. </t>
  </si>
  <si>
    <t>Numarul redus al ofertelor si calitatea relativ scazuta a acestora in cadrul procedurilor de achizitie pulica; efectele generate de pandemia COVID-19; reorganizari institutionale; fluctuatii de personal</t>
  </si>
  <si>
    <t>Imunatatirea activitatii personalului care a participat la sesiuni de formare profesionala, cu precadere externa</t>
  </si>
  <si>
    <t>Cunostintele dobandite ca urmare a participarii la programele de formare profesionala sunt utile pentru o perioada mai indelungata de timp.</t>
  </si>
  <si>
    <t>Proceduri si instructiuni clare; calitatea si profesionalismul resurselor umane</t>
  </si>
  <si>
    <t>Efectele pandemiei COVID-19; calitatea ofertelor depuse in cadrul procedurilor de achizitie pulica</t>
  </si>
  <si>
    <t xml:space="preserve">Activitatile de formare externa au adus un plus valoare din perspectiva continutului programelor furnizorilor de formare externi si a schimbului de experienta cu participanti din alte tari, </t>
  </si>
  <si>
    <t>Activit['ile proiectului au fost impactate de consecintele Crizei COVID (avand in vedere ca implicau organizarea de venimente / cursuri de formare cu numar mare de participanti). Totodată, s-au inregistrat sincope în derularea și implemntarea contractelor de achizitie publica in cadrul proiectului</t>
  </si>
  <si>
    <t xml:space="preserve">Proceduri deficitare de urmărire a prevederilor contractuale pentru contractele de achiziție Publica
Proces deficitar de asumare a plății livrabilelor prestate și aprobate din punct de vedere tehnic în cadrul contractelor de achiziție
</t>
  </si>
  <si>
    <t>Procesele de consultare pe marginea strategiilor de dezvoltare sau PNRR</t>
  </si>
  <si>
    <t>Tot mai multi actori relevanti din societatea civila interesati de procesul de planificare strategica</t>
  </si>
  <si>
    <t>Proiectul implică inclusiv actiuni de formare /constientizare, ceea ce va determina efecte pe termen lung</t>
  </si>
  <si>
    <t>Planificarea anuala a propunerilor de proiecte si analizarea aceatora in CMPOAT, raportarea trimestriala a progresului în implementarea proiectului</t>
  </si>
  <si>
    <t>Procedurile de achizitie publică / control financiar / plata garantie de buna executie</t>
  </si>
  <si>
    <t>Transparenta procesului de selectei a partnerilor in structurile partneriale / organizarea consultărilor pe marginea documentelor programatice</t>
  </si>
  <si>
    <t>Pagina de internet MIPE</t>
  </si>
  <si>
    <t>Intârzieri, refacerea CF urmare a modificării ritmului activităților economice, stoparea acestora din cauza pandemiei cu SarsCov 2.</t>
  </si>
  <si>
    <t xml:space="preserve">Starea de urgență instituită prin: 
a.	Comunicatul OMS din 11.03.2020 privind declararea pandemiei cu COVID-19;
b.	Decretul nr.195 din 16.03.2020 emis de Președintele României privind declararea stării de urgență pe întreg teritoriul României pentru 30 zile ca urmare a efectelor pandemiei cu COVID-19;
c.	Ordonanța militară nr. 3 din 24.03.2020 privind măsuri de prevenire a răspândirii COVID-19,
și, ulterior, Legea nr. 55/15.05.2020 privind unele măsuri pentru prevenirea și combaterea efectelor pandemiei de COVID-19 de instituire a stării de alertă, prelungită inclusiv până la data prezentei. 
În cadrul Acordului-cadru nr.31336/24.04.2019 nu s-au mai încheiat alte contracte subsecvente, acesta ajungând la termen, termen care nu a fost prelungit. 
Implementarea activităților prevăzute în cadrul acestui acord-cadru s-a finalizat în interiorul perioadei contractuale.
În contextul pandemiei nu s-au mai contractat servicii obiectul cărora presupune activități care ar putea conduce la răspândirea COVID-19. Desfășurarea celorlalte activități prevăzute în proiect nu a fost afectată de efectele pandemiei.
</t>
  </si>
  <si>
    <t>Celelalte evenimente organizate de SCIS in calitate de beneficiar de finantare europeana din FEDR prin POAT, precum Gala Europei 2017 și Gala Europei 2016.</t>
  </si>
  <si>
    <t>efectele au incetat odata cu finalizarea proiectului</t>
  </si>
  <si>
    <t xml:space="preserve">Serviciile de traducere si interpretariat se pot manifesta in toate domeniile de activitate </t>
  </si>
  <si>
    <t xml:space="preserve">Dupa finalizarea proiectului va fi necesar sprijin pentru creșterea capacității administrative a Organismului Intermediar pentru Cercetare </t>
  </si>
  <si>
    <t xml:space="preserve">In activitatea de gestionare a FESI este esentiala stimularea personalului din sistem. Specializarea unei persoane in gestionarea FESi necesita minim 4 ani de lucrat in sistem si foarte multe training-uri. In special in alte state membre care au mai multe perioade de programare inaintea Romaniei. Este vorba de MENTALITATEA cu care tratam/nu tratam banii europeni. La care se adauga siguranta locului de munca, chiar daca nu este platit asa cum ar trebui - comparativ cu celelate state membre cu o absorbtie remarcabila. </t>
  </si>
  <si>
    <t>Comunicarea interinstitutionala.Experienta acumulata in managementul, controlul si gestionarea fondurilor europene.</t>
  </si>
  <si>
    <t xml:space="preserve">Efectele proiectului se vor menține după finalizarea proiectului astfel:
- unul dintre ele a stat la baza operaționalizarii rolului Agenției pentru Dezvoltare Regională Sud Muntenia în calitate de Autoritate de Management pentru POR 2021-2027;
- restul de proiecte asigura portofoliuL de proiecte pentru pregătirea de documentații tehnice conform OUG 88/2020. </t>
  </si>
  <si>
    <t>Modificări legislative, de creare  a cadrului instituțional necesar implementării proiectelor in perioada 2021-2027.</t>
  </si>
  <si>
    <t>Nu este cazul, fiind un proiect de rambursare a salariilor</t>
  </si>
  <si>
    <t>Alt tip de instituție. Vă rugăm să specificați:</t>
  </si>
  <si>
    <t>ONG</t>
  </si>
  <si>
    <t>În conformitate cu contextul actual de COVID - 19, principala activitate a proiectului, instruire și formare, se află în prezent într-un proces de reorganizare. La modul concret, ansamblul de activități previzionate a se desfășura într-o manieră fizică vor fi transpuse în mediu online cu scopul de a oferi participanților cea mai sigură experiență.</t>
  </si>
  <si>
    <t>Dezbaterile din cadrul reuniunilor organizate în cadrul proiectului au fost necesare pentru a conveni asupra cadrului legal si financiar pentru perioada 2021-2027.</t>
  </si>
  <si>
    <t>capacitate administrativa crescuta, intelegerea mai profunda a nevoilor sistemului administrat5iv in ansamblu</t>
  </si>
  <si>
    <t>lipsa expertizei se va resimti</t>
  </si>
  <si>
    <t xml:space="preserve"> blocaje institutionale care au dus la nesemnarea a 5 contracte de finantare aprobate</t>
  </si>
  <si>
    <t>echipa formata de experti este un exemplu de buna practica</t>
  </si>
  <si>
    <t xml:space="preserve">Proiectul s-a intins pe perioada de durabilitate a proiectelor 2007 - 2014, fara extindere dupa </t>
  </si>
  <si>
    <t xml:space="preserve">Mult mai multa transparenta </t>
  </si>
  <si>
    <t xml:space="preserve">Înregistrăm întârzieri în realizarea activităților din cadrul proiectului. Proiectul finanțează un acord Passa ce are ca obiectiv întărirea capacității MS de a sprijini construcția celor 2 spitale regionale de urgență Iași, Cluj, Craiova. Acordul este încheiat între MS și BEI: BEI acordă asistență tehnică MS pentru constructia celor 3 spitale și există întârzieri și a nivelul lor de a contracta experții pentru acordarea asistenței. De asemenea, al nivelul MS achizițiile din cadrul proiectului au fost extrem de mult întârziate, întârzieri datorate atât din pricina izbucnirii pandemiei COVID-19, cât și a schimbărilor frecvente ce au avut loc la nivelul conducerii MS.Totodată, Serviciul achiziții nu deține personal suficient pentru realizarea în termen a tuturor achizițiilor ministerului. </t>
  </si>
  <si>
    <t>Grand Total</t>
  </si>
  <si>
    <t>În ce măsură această creștere se datorează proiectelor implementate finanțate din POAT 2014-2020?</t>
  </si>
  <si>
    <t xml:space="preserve"> În ce măsură această creștere se datorează proiectelor implementate finanțate din POAT 2014-2020?</t>
  </si>
  <si>
    <t xml:space="preserve"> În cadrul cărui tip de instituție vă desfășurați activitatea? </t>
  </si>
  <si>
    <t>Answered</t>
  </si>
  <si>
    <t>Skipped</t>
  </si>
  <si>
    <t xml:space="preserve"> Care este stadiul proiectului implementat de dumneavoastră cu finanțare POAT 2014-2020?</t>
  </si>
  <si>
    <t>Întrebarea 3</t>
  </si>
  <si>
    <t>Întrebarea 4</t>
  </si>
  <si>
    <t>Întrebarea 6</t>
  </si>
  <si>
    <t>Întrebarea 8</t>
  </si>
  <si>
    <t>Întrebarea 9</t>
  </si>
  <si>
    <t>Întrebarea 10</t>
  </si>
  <si>
    <t>Întrebarea 11</t>
  </si>
  <si>
    <t>Întrebarea 12</t>
  </si>
  <si>
    <t>Întrebarea 13</t>
  </si>
  <si>
    <t>Întrebarea 14</t>
  </si>
  <si>
    <t xml:space="preserve">Întrebarea 15 </t>
  </si>
  <si>
    <t>Întrebarea 16</t>
  </si>
  <si>
    <t xml:space="preserve">Întrebarea 17 </t>
  </si>
  <si>
    <t xml:space="preserve">Întrebarea 18 </t>
  </si>
  <si>
    <t>Întrebarea 19</t>
  </si>
  <si>
    <t>Întrebarea 29</t>
  </si>
  <si>
    <t>Întrebarea 20</t>
  </si>
  <si>
    <t>Întrebarea 21</t>
  </si>
  <si>
    <t>Întrebarea 22</t>
  </si>
  <si>
    <t xml:space="preserve"> În ce măsură această creștere se datorează îmbunătățirii competențelor
beneficiarilor FESI de organizare și derulare a procedurilor de achizițiepublică?</t>
  </si>
  <si>
    <t xml:space="preserve"> În ce măsură îmbunătățirea competențelor se datorează proiectelor implementate finanțate din POAT 2014-2020?</t>
  </si>
  <si>
    <t>Întrebarea 23</t>
  </si>
  <si>
    <t xml:space="preserve"> În ce măsură ați observat în ultimii 7 ani o modificare a capacității beneficiarilor FESI de gestionare a resurselor umane din echipa / echipele de proiect în comparație cu perioada 2007-2013?</t>
  </si>
  <si>
    <t>Întrebarea 24</t>
  </si>
  <si>
    <t>Întrebarea 25</t>
  </si>
  <si>
    <t>Întrebarea 26</t>
  </si>
  <si>
    <t>Întrebarea 27</t>
  </si>
  <si>
    <t>Întrebarea 28</t>
  </si>
  <si>
    <t>Întrebarea 30</t>
  </si>
  <si>
    <t>Întrebarea 31</t>
  </si>
  <si>
    <t xml:space="preserve"> Ați constatat manifestarea în alte domenii de activitate a efectelor așteptate ale proiectului pe care îl gestionați?</t>
  </si>
  <si>
    <t>Întrebarea 34</t>
  </si>
  <si>
    <t>Vă rugăm să exemplificați.</t>
  </si>
  <si>
    <t>Întrebarea 36</t>
  </si>
  <si>
    <t xml:space="preserve"> Ați constatat manifestareaefectelor așteptate ale proiectului pe care îl gestionați asupra altor persoane din afara grupului țintă ?</t>
  </si>
  <si>
    <t>Întrebarea 38</t>
  </si>
  <si>
    <t>Din perspectiva dumneavoastră, există exemple de bună practică care au determinat / determină
succesul proiectului implementat de dumneavoastră?</t>
  </si>
  <si>
    <t>48. Vă rugăm să apreciați următoarele aspecteprivind gradul de informare a potențialilor beneficiari și a beneficiarilor de finanțare prin FESI în perioada de programare 2014-2020, comparativ cu perioada 2007-2013: - Beneficiarii sunt mai bine informați privind procedurile de implementare a proiectelor</t>
  </si>
  <si>
    <t>Întrebarea 48.5</t>
  </si>
  <si>
    <t>Întrebarea 49.2</t>
  </si>
  <si>
    <t>Întrebarea 49.1</t>
  </si>
  <si>
    <t>Count of 49. Vă rugăm să apreciați în ce măsură
proiectele și acțiunile de informare finanțate prin POAT, cunoscute de dumneavoastră,
au contribuit la creșterea gradului de informare a potențialilor beneficiari și
beneficiari de finanțare prin FESI în perioada de programare 2014-2020: - Informarea privind procedurile de implementare a proiectelor</t>
  </si>
  <si>
    <t>Count of 49. Vă rugăm să apreciați în ce măsură
proiectele și acțiunile de informare finanțate prin POAT, cunoscute de dumneavoastră,
au contribuit la creșterea gradului de informare a potențialilor beneficiari și
beneficiari de finanțare prin FESI în perioada de programare 2014-2020: - Informarea privind comunicarea si regulile de identitate vizuală</t>
  </si>
  <si>
    <t>Întrebarea 49.4</t>
  </si>
  <si>
    <t>Count of 51. Cum apreciați eficacitatea acțiunilor de
informare și de diseminare a informațiilor privind Fondurile Europene
Structurale și de Coeziune? - Campanii de informare</t>
  </si>
  <si>
    <t>Întrebarea 50</t>
  </si>
  <si>
    <t>Întrebarea 51.1</t>
  </si>
  <si>
    <t>Count of 51. Cum apreciați eficacitatea acțiunilor de
informare și de diseminare a informațiilor privind Fondurile Europene
Structurale și de Coeziune? - Servicii de helpdesk</t>
  </si>
  <si>
    <t>Întrebarea 51.2</t>
  </si>
  <si>
    <t>Count of 51. Cum apreciați eficacitatea acțiunilor de
informare și de diseminare a informațiilor privind Fondurile Europene
Structurale și de Coeziune? - Evenimente de informare și diseminare (seminarii, conferințe, etc.)</t>
  </si>
  <si>
    <t>Întrebarea 51.3</t>
  </si>
  <si>
    <t>Count of 51. Cum apreciați eficacitatea acțiunilor de
informare și de diseminare a informațiilor privind Fondurile Europene
Structurale și de Coeziune? - Seminarii si conferințe prin internet</t>
  </si>
  <si>
    <t>Întrebarea 51.4</t>
  </si>
  <si>
    <t>Count of 51. Cum apreciați eficacitatea acțiunilor de
informare și de diseminare a informațiilor privind Fondurile Europene
Structurale și de Coeziune? - Activități ale centrelor de informare</t>
  </si>
  <si>
    <t>Întrebarea 51.5</t>
  </si>
  <si>
    <t>Count of 51. Cum apreciați eficacitatea acțiunilor de
informare și de diseminare a informațiilor privind Fondurile Europene
Structurale și de Coeziune? - Canale media sociale</t>
  </si>
  <si>
    <t>Întrebarea 51.6</t>
  </si>
  <si>
    <t>Count of 51. Cum apreciați eficacitatea acțiunilor de
informare și de diseminare a informațiilor privind Fondurile Europene
Structurale și de Coeziune? - Altele. Vă rugam indicați ce se poate face mai bine:</t>
  </si>
  <si>
    <t>Întrebarea 51.7</t>
  </si>
  <si>
    <t>Întrebarea 2</t>
  </si>
  <si>
    <t xml:space="preserve"> În cadrul cărui Obiectiv Specific (OS) al POAT 2014-2020 ați beneficiat de finanțare?</t>
  </si>
  <si>
    <t>Întrebarea 5. Vă rugăm să detaliați răspunsul.</t>
  </si>
  <si>
    <t>Vă rugăm să detaliați răspunsul dumneavoastră</t>
  </si>
  <si>
    <t>Responses</t>
  </si>
  <si>
    <t>Answered                                                                                                                                5</t>
  </si>
  <si>
    <t>Skipped                                                                                                                                 34</t>
  </si>
  <si>
    <t xml:space="preserve"> În ce măsură ați observat în ultimii 7 ani o modificare a numărului de proiecte cu finanțare FESI în comparație cu perioada 2007-2013, la nivelul organizației dumneavoastră?</t>
  </si>
  <si>
    <t>Vă rugăm să oferiți exemple de efecte pozitive observate.</t>
  </si>
  <si>
    <t>Answered                                                                                                     3</t>
  </si>
  <si>
    <t>Vă rugăm să oferiți exemple de efecte negative observate.</t>
  </si>
  <si>
    <t>Skipped                                                                                                      36</t>
  </si>
  <si>
    <t>Answered                                                                                                                       7</t>
  </si>
  <si>
    <t>Skipped                                                                                                                          32</t>
  </si>
  <si>
    <t>Skipped                                                                                                    34</t>
  </si>
  <si>
    <t>Answered                                                                                                  5</t>
  </si>
  <si>
    <t>Întrebarea 37. Vă rugăm să exemplificați.</t>
  </si>
  <si>
    <t xml:space="preserve"> Vă rugăm să exemplificați.</t>
  </si>
  <si>
    <t>Answered                                                                             2</t>
  </si>
  <si>
    <t>Skipped                                                                                37</t>
  </si>
  <si>
    <t>Întrebarea 39. Vă rugăm să detaliați răspunsul.</t>
  </si>
  <si>
    <t>Vă rugăm să detaliați răspunsul.</t>
  </si>
  <si>
    <t>Answered                                                                                                                                                                                 18</t>
  </si>
  <si>
    <t>Skipped                                                                                                                                                                                    21</t>
  </si>
  <si>
    <t>Vă rugăm să oferiți exemple de factori interni pozitivi observați.</t>
  </si>
  <si>
    <t xml:space="preserve">Answered                                                                                                 5 </t>
  </si>
  <si>
    <t>Skipped                                                                                                   34</t>
  </si>
  <si>
    <t xml:space="preserve">Întrebarea 40 </t>
  </si>
  <si>
    <t>Întrebarea 42. Vă rugăm să oferiți exemple de factori interni negativi observați.</t>
  </si>
  <si>
    <t>Întrebarea 41. Vă rugăm să oferiți exemple de factori interni pozitivi observați.</t>
  </si>
  <si>
    <t>Întrebarea 43</t>
  </si>
  <si>
    <t xml:space="preserve"> Vă rugăm să oferiți exemple de factori interni negativi observați.</t>
  </si>
  <si>
    <t>Answered                                                                                                                                                                                          4</t>
  </si>
  <si>
    <t xml:space="preserve">Skipped                                                                                                                                                                                            35 </t>
  </si>
  <si>
    <t>Întrebarea 44. Vă rugăm să oferiți exemple de factori externi pozitivi observați.</t>
  </si>
  <si>
    <t>Vă rugăm să oferiți exemple de factori externi pozitivi observați.</t>
  </si>
  <si>
    <t>Answered                                                                                                                                          1</t>
  </si>
  <si>
    <t>Skipped                                                                                                                                           38</t>
  </si>
  <si>
    <t xml:space="preserve"> Vă rugăm să oferiți exemple de factori externi negativi observați.</t>
  </si>
  <si>
    <t>Efectele pandemiei COVID-19; calitatea ofertelor depuse in cadrul procedurilor de achizitie publica</t>
  </si>
  <si>
    <t xml:space="preserve">Answered                                                                                                                                                                                  9 </t>
  </si>
  <si>
    <t>Skipped                                                                                                                                                                                    30</t>
  </si>
  <si>
    <t>Întrebarea 46</t>
  </si>
  <si>
    <t>Skipped                                                                                                                       30</t>
  </si>
  <si>
    <t>Answered                                                                                                                      9</t>
  </si>
  <si>
    <t>Cum apreciați eficacitatea acțiunilor de
informare și de diseminare a informațiilor privind Fondurile Europene
Structurale și de Coeziune? - Altele. Vă rugam indicați ce se poate face mai bine: - Text</t>
  </si>
  <si>
    <t>Answered                                                                                                                                                              5</t>
  </si>
  <si>
    <t>Skipped                                                                                                                                                               34</t>
  </si>
  <si>
    <t>Întrebarea 51.7.Text. Cum apreciați eficacitatea acțiunilor de informare și de diseminare a informațiilor privind Fondurile Europene Structurale și de Coeziune? - Altele. Vă rugam indicați ce se poate face mai bine: - Text</t>
  </si>
  <si>
    <t xml:space="preserve"> Responses</t>
  </si>
  <si>
    <t>Count of 49. Vă rugăm să apreciați în ce măsură
proiectele și acțiunile de informare finanțate prin POAT, cunoscute de dumneavoastră,
au contribuit la creșterea gradului de informare a potențialilor beneficiari și
beneficiari de finanțare prin FESI în pe</t>
  </si>
  <si>
    <t>I) În foarte mare măsură</t>
  </si>
  <si>
    <t>II) În mare măsură</t>
  </si>
  <si>
    <t>III) În mică măsură</t>
  </si>
  <si>
    <t>IV) În foarte mică măsură</t>
  </si>
  <si>
    <t>V) Nu știu / Nu răspund</t>
  </si>
  <si>
    <t>VI) Deloc</t>
  </si>
  <si>
    <t>Count of 4. În ce măsură progresul fizic al proiectului respectă graficul de implementare a activităților?</t>
  </si>
  <si>
    <t>(All)</t>
  </si>
  <si>
    <t>Count of 6. În ce măsură progresul financiar al proiectului respectă graficul de rambursare?</t>
  </si>
  <si>
    <t>Count of 11. În ce măsură această creștere se datorează proiectelor implementate finanțate din POAT 2014-2020?</t>
  </si>
  <si>
    <t>IV) Nu știu / Nu răspund</t>
  </si>
  <si>
    <t>V) Deloc</t>
  </si>
  <si>
    <t>Count of 24. În ce măsură această creștere se datorează proiectelor implementate finanțate din POAT 2014-2020?</t>
  </si>
  <si>
    <t>Count of 26. În ce măsură această creștere se datorează proiectelor implementate finanțate din POAT 2014-2020?</t>
  </si>
  <si>
    <t>VI) Nu știu / Nu răspund</t>
  </si>
  <si>
    <t>Ați constatat apariția altor efecte, pozitive sau negative, care nu au fost așteptate pe parcursul implementarii proiectului pe care îl gestionați, care nu au fost așteptate la momentul scrierii / depunerii cererii de finanțare?</t>
  </si>
  <si>
    <t>Întrebarea 7. Vă rugăm să detaliați răspunsul.</t>
  </si>
  <si>
    <t>Count of 8. În ce măsură nevoile care au stat la baza solicitării sprijinului POAT sunt resimțite la nivelulorganizației dumneavoastră în prezent?</t>
  </si>
  <si>
    <t>Count of 9. În ce măsură sprijinul de care organizația dumneavoastră a beneficiat prin POAT a contribuit la diminuarea nevoilor resimțite la momentul elaborării cererii de finanțare?</t>
  </si>
  <si>
    <t>Count of 10. În ce măsură ați observat în ultimii 7 ani o modificare a numărului de propuneri de proiecte pentru obținerea de finanțare din FESI în comparație cu perioada 2007-2013, la nivelul organizației dumneavoastră?</t>
  </si>
  <si>
    <t>Întrebarea 32. Vă rugăm să oferiți exemple de efecte pozitive observate.</t>
  </si>
  <si>
    <t>Întrebarea 33. Vă rugăm să oferiți exemple de efecte negative observate.</t>
  </si>
  <si>
    <t>Întrebarea 35. Vă rugăm să exemplificați.</t>
  </si>
  <si>
    <t>Count of 38. În ce măsură considerați că efectele proiectului pe care îl gestionați s-au menținut/ se vor menține după finalizarea proiectului?</t>
  </si>
  <si>
    <t>Întrebarea 45. Vă rugăm să oferiți exemple de factori externi negativi observați.</t>
  </si>
  <si>
    <t>Întrebarea 47. Vă rugăm să exemplificați.</t>
  </si>
  <si>
    <t>Întrebarea 48.1</t>
  </si>
  <si>
    <t>IV)În foarte mică măsură</t>
  </si>
  <si>
    <t>Count of 49. Vă rugăm să apreciați în ce măsură
proiectele și acțiunile de informare finanțate prin POAT, cunoscute de dumneavoastră,
au contribuit la creșterea gradului de informare a potențialilor beneficiari și
beneficiari de finanțare prin FESI în perioada de programare 2014-2020: - Informarea privind procedurile de achiziții</t>
  </si>
  <si>
    <t>Din perspectiva / experienta dumneavoastra, au existat factori externi de naturi diferite (legislativa, institutionala, sociala, economica), care au influentat pozitiv sau negativ eficacitatea si sustenabilitatea proiectului implementat de dumneavoastra?</t>
  </si>
  <si>
    <t>Nu stiu / Nu raspund</t>
  </si>
  <si>
    <t xml:space="preserve">Grand Total </t>
  </si>
  <si>
    <t>Întrebarea 48.2</t>
  </si>
  <si>
    <t>Întrebarea 48.3</t>
  </si>
  <si>
    <t>Întrebarea 48.4</t>
  </si>
  <si>
    <t>Întrebarea  49.3</t>
  </si>
  <si>
    <t>Întrebarea  49.5</t>
  </si>
  <si>
    <t>Count of 50. Vă rugăm să apreciați în ce măsură rezultatele proiectelor FESI (în care sunteți implicat/ă sau despre care aveți cunosțintă) sunt cunoscute de către publicul larg, cetățenii României:</t>
  </si>
  <si>
    <t>Count of 14. În ce măsură ați observat
în ultimii 7 ani o modificare a calității proiectelor cu finanțare FESI în
comparație cu perioada 2007-2013, la nivelul organizației dumneavoastră? (prin proiecte de calitate înțelegând, de
exemplu, proiecte care ob</t>
  </si>
  <si>
    <t xml:space="preserve">Count of 16. În ce măsură ați observat
în ultimii 7 ani o modificare a numărului de proiecte cu finanțare FESI având
obiective cu impact strategic în comparație cu perioada 2007-2013? (prin
impact strategic înțelegând că afectează, de exemplu, un sector </t>
  </si>
  <si>
    <t>Count of 18. În ce măsură ați observat
în ultimii 7 ani o modificare a eficienței în implementarea proiectelor cu
finanțare FESI în comparație cu perioada 2007-2013? (prin eficiență înțelegând, de exemplu, că rapoartele tehnice de progres nu au primit ob</t>
  </si>
  <si>
    <t xml:space="preserve">Count of 20. În ce măsură ați observat
în ultimii 7 ani o modificare a eficienței procedurilor de achiziție publică în
comparație cu perioada 2007-2013? (o procedură eficientă reprezintă, de exemplu, o procedură care respectă calendarul planificat și nu </t>
  </si>
  <si>
    <t>i) A crescut în mare măsură</t>
  </si>
  <si>
    <t>ii) A crescut în mică măsură</t>
  </si>
  <si>
    <t>iii) A scăzut în mică măsură</t>
  </si>
  <si>
    <t>iv) Nu s-a modificat</t>
  </si>
  <si>
    <t>v) Nu știu / Nu răspund</t>
  </si>
  <si>
    <t>i)În foarte mare măsură</t>
  </si>
  <si>
    <t>i) În foarte mare măsură</t>
  </si>
  <si>
    <t>ii) În mare măsură</t>
  </si>
  <si>
    <t>iii) În mică măsură</t>
  </si>
  <si>
    <t>iv) Nu știu / Nu răspund</t>
  </si>
  <si>
    <t>iii) Nu s-a modificat</t>
  </si>
  <si>
    <t>iv) În foarte mică măsură</t>
  </si>
  <si>
    <t>iii) A scăzut în mare măsură</t>
  </si>
  <si>
    <t>iv) A scăzut în mică măsură</t>
  </si>
  <si>
    <t>v) Nu s-a modificat</t>
  </si>
  <si>
    <t>vi) Nu știu / Nu răspund</t>
  </si>
  <si>
    <t>ii)În mică măsură</t>
  </si>
  <si>
    <t>v) Deloc</t>
  </si>
  <si>
    <t>vi) Deloc</t>
  </si>
  <si>
    <t xml:space="preserve">Count of 25. În ce măsură ați observat
în ultimii 7 ani o modificare în ce privește prezența la nivelul beneficiarilor FESI a unor sisteme de
management al activităților care integrează activitățile proiectului cu
celelalte activități ale beneficiarului </t>
  </si>
  <si>
    <t>Count of 27. În ce măsură ați observat
în ultimii 7 ani o modificare în ce privește prezența la nivelul beneficiarilor FESI a unor sisteme de
control care integrează procesul de luare a deciziilor la nivelul proiectului /
proiectelor pe care beneficiarii</t>
  </si>
  <si>
    <t>Count of 29. În ce
măsură considerați că la nivelul beneficiarilor FESI numărul de consultanți cu
specializări tehnico-economice în ultimii 7 ani a fost adecvat față de nevoia de a pregăti documentația
tehnico-economică impusă de investițiile şi activită</t>
  </si>
  <si>
    <t>Count of 40. Din perspectiva / experiența
dumneavoastră, au existat factori interni caracteristici POAT (care țin de
logica de intervenție și de implementare a programului), care au influențat
pozitiv sau negativ eficacitatea, impactul și sustenabilitate</t>
  </si>
  <si>
    <t>Count of 48. Vă rugăm să apreciați următoarele aspecte
privind gradul de informare a potențialilor beneficiari și a beneficiarilor de finanțare prin FESI în perioada de programare 2014-2020, comparativ cu perioada 2007-2013: - Beneficiarii/potențialii be</t>
  </si>
  <si>
    <t>Count of 48. Vă rugăm să apreciați următoarele aspecteprivind gradul de informare a potențialilor beneficiari și a beneficiarilor de finanțare prin FESI în perioada de programare 2014-2020, comparativ cu perioada 2007-2013: - Beneficiarii sunt mai bine i</t>
  </si>
  <si>
    <t xml:space="preserve">Count of 48. Vă rugăm să apreciați următoarele aspecte
privind gradul de informare a potențialilor beneficiari și a beneficiarilor de finanțare prin FESI în perioada de programare 2014-2020, comparativ cu perioada 2007-2013: - Beneficiarii sunt mai bine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</si>
</sst>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indexed="8"/>
      <name val="Calibri"/>
      <family val="2"/>
      <scheme val="minor"/>
    </font>
    <font>
      <sz val="11"/>
      <color theme="1"/>
      <name val="Calibri"/>
      <family val="2"/>
      <scheme val="minor"/>
    </font>
    <font>
      <sz val="9"/>
      <color indexed="8"/>
      <name val="Arial"/>
      <family val="2"/>
    </font>
    <font>
      <sz val="11"/>
      <color indexed="8"/>
      <name val="Arial"/>
      <family val="2"/>
    </font>
    <font>
      <sz val="9"/>
      <name val="Arial"/>
      <family val="2"/>
    </font>
    <font>
      <b/>
      <sz val="9"/>
      <color indexed="8"/>
      <name val="Arial"/>
      <family val="2"/>
    </font>
    <font>
      <sz val="11"/>
      <name val="Calibri"/>
      <family val="2"/>
      <scheme val="minor"/>
    </font>
    <font>
      <sz val="8"/>
      <name val="Calibri"/>
      <family val="2"/>
      <scheme val="minor"/>
    </font>
    <font>
      <b/>
      <sz val="9"/>
      <color rgb="FF000000"/>
      <name val="Arial"/>
      <family val="2"/>
    </font>
    <font>
      <b/>
      <sz val="11"/>
      <color indexed="8"/>
      <name val="Calibri"/>
      <family val="2"/>
      <scheme val="minor"/>
    </font>
    <font>
      <b/>
      <sz val="9"/>
      <name val="Arial"/>
      <family val="2"/>
    </font>
    <font>
      <b/>
      <sz val="11"/>
      <color theme="1"/>
      <name val="Calibri"/>
      <family val="2"/>
      <scheme val="minor"/>
    </font>
    <font>
      <b/>
      <sz val="9"/>
      <color theme="1"/>
      <name val="Arial"/>
      <family val="2"/>
    </font>
    <font>
      <sz val="8"/>
      <color indexed="8"/>
      <name val="Arial"/>
      <family val="2"/>
    </font>
    <font>
      <sz val="9"/>
      <color theme="1"/>
      <name val="Arial"/>
      <family val="2"/>
    </font>
    <font>
      <sz val="11"/>
      <color indexed="8"/>
      <name val="Arial"/>
      <family val="2"/>
    </font>
    <font>
      <sz val="9"/>
      <color indexed="8"/>
      <name val="Arial"/>
      <family val="2"/>
    </font>
    <font>
      <b/>
      <sz val="9"/>
      <color indexed="8"/>
      <name val="Arial"/>
      <family val="2"/>
    </font>
    <font>
      <sz val="9"/>
      <name val="Arial"/>
      <family val="2"/>
    </font>
    <font>
      <b/>
      <sz val="9"/>
      <name val="Arial"/>
      <family val="2"/>
    </font>
    <font>
      <b/>
      <sz val="9"/>
      <color indexed="8"/>
      <name val="Calibri"/>
      <family val="2"/>
      <scheme val="minor"/>
    </font>
    <font>
      <sz val="11"/>
      <color indexed="8"/>
      <name val="Calibri"/>
      <family val="2"/>
      <scheme val="minor"/>
    </font>
  </fonts>
  <fills count="7">
    <fill>
      <patternFill patternType="none"/>
    </fill>
    <fill>
      <patternFill patternType="gray125"/>
    </fill>
    <fill>
      <patternFill patternType="solid">
        <fgColor indexed="22"/>
      </patternFill>
    </fill>
    <fill>
      <patternFill patternType="solid">
        <fgColor rgb="FFFFC000"/>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s>
  <borders count="1">
    <border>
      <left/>
      <right/>
      <top/>
      <bottom/>
      <diagonal/>
    </border>
  </borders>
  <cellStyleXfs count="2">
    <xf numFmtId="0" fontId="0" fillId="0" borderId="0"/>
    <xf numFmtId="9" fontId="21" fillId="0" borderId="0" applyFont="0" applyFill="0" applyBorder="0" applyAlignment="0" applyProtection="0"/>
  </cellStyleXfs>
  <cellXfs count="94">
    <xf numFmtId="0" fontId="0" fillId="0" borderId="0" xfId="0"/>
    <xf numFmtId="49" fontId="0" fillId="0" borderId="0" xfId="0" applyNumberFormat="1" applyAlignment="1">
      <alignment wrapText="1"/>
    </xf>
    <xf numFmtId="0" fontId="0" fillId="3" borderId="0" xfId="0" applyFill="1"/>
    <xf numFmtId="0" fontId="0" fillId="0" borderId="0" xfId="0" applyAlignment="1">
      <alignment wrapText="1"/>
    </xf>
    <xf numFmtId="0" fontId="0" fillId="4" borderId="0" xfId="0" applyFill="1"/>
    <xf numFmtId="0" fontId="0" fillId="4" borderId="0" xfId="0" applyFill="1" applyAlignment="1">
      <alignment wrapText="1"/>
    </xf>
    <xf numFmtId="0" fontId="2" fillId="0" borderId="0" xfId="0" applyFont="1"/>
    <xf numFmtId="0" fontId="2" fillId="0" borderId="0" xfId="0" applyFont="1" applyAlignment="1">
      <alignment horizontal="left"/>
    </xf>
    <xf numFmtId="0" fontId="2" fillId="3" borderId="0" xfId="0" applyFont="1" applyFill="1"/>
    <xf numFmtId="0" fontId="2" fillId="3" borderId="0" xfId="0" applyFont="1" applyFill="1" applyAlignment="1">
      <alignment wrapText="1"/>
    </xf>
    <xf numFmtId="0" fontId="2" fillId="0" borderId="0" xfId="0" applyFont="1" applyAlignment="1">
      <alignment horizontal="left" wrapText="1"/>
    </xf>
    <xf numFmtId="0" fontId="6" fillId="3" borderId="0" xfId="0" applyFont="1" applyFill="1"/>
    <xf numFmtId="0" fontId="4" fillId="3" borderId="0" xfId="0" applyFont="1" applyFill="1"/>
    <xf numFmtId="0" fontId="2" fillId="0" borderId="0" xfId="0" applyFont="1" applyAlignment="1">
      <alignment wrapText="1"/>
    </xf>
    <xf numFmtId="0" fontId="2" fillId="4" borderId="0" xfId="0" applyFont="1" applyFill="1"/>
    <xf numFmtId="0" fontId="2" fillId="4" borderId="0" xfId="0" applyFont="1" applyFill="1" applyAlignment="1">
      <alignment horizontal="left"/>
    </xf>
    <xf numFmtId="0" fontId="2" fillId="5" borderId="0" xfId="0" applyFont="1" applyFill="1" applyAlignment="1">
      <alignment horizontal="left"/>
    </xf>
    <xf numFmtId="0" fontId="0" fillId="0" borderId="0" xfId="0" applyFill="1"/>
    <xf numFmtId="0" fontId="2" fillId="4" borderId="0" xfId="0" applyFont="1" applyFill="1" applyAlignment="1">
      <alignment horizontal="left" wrapText="1"/>
    </xf>
    <xf numFmtId="0" fontId="0" fillId="4" borderId="0" xfId="0" applyFill="1" applyAlignment="1">
      <alignment horizontal="left"/>
    </xf>
    <xf numFmtId="0" fontId="0" fillId="5" borderId="0" xfId="0" applyFill="1" applyAlignment="1">
      <alignment horizontal="left"/>
    </xf>
    <xf numFmtId="0" fontId="3" fillId="5" borderId="0" xfId="0" applyFont="1" applyFill="1" applyAlignment="1">
      <alignment horizontal="left"/>
    </xf>
    <xf numFmtId="0" fontId="5" fillId="0" borderId="0" xfId="0" applyFont="1"/>
    <xf numFmtId="0" fontId="5" fillId="5" borderId="0" xfId="0" applyFont="1" applyFill="1"/>
    <xf numFmtId="0" fontId="5" fillId="4" borderId="0" xfId="0" applyFont="1" applyFill="1"/>
    <xf numFmtId="10" fontId="5" fillId="5" borderId="0" xfId="0" applyNumberFormat="1" applyFont="1" applyFill="1"/>
    <xf numFmtId="0" fontId="5" fillId="4" borderId="0" xfId="0" applyFont="1" applyFill="1" applyAlignment="1">
      <alignment wrapText="1"/>
    </xf>
    <xf numFmtId="0" fontId="8" fillId="0" borderId="0" xfId="0" applyFont="1"/>
    <xf numFmtId="0" fontId="10" fillId="5" borderId="0" xfId="0" applyFont="1" applyFill="1"/>
    <xf numFmtId="10" fontId="5" fillId="4" borderId="0" xfId="0" applyNumberFormat="1" applyFont="1" applyFill="1"/>
    <xf numFmtId="0" fontId="9" fillId="4" borderId="0" xfId="0" applyFont="1" applyFill="1"/>
    <xf numFmtId="49" fontId="2" fillId="0" borderId="0" xfId="0" applyNumberFormat="1" applyFont="1" applyAlignment="1">
      <alignment wrapText="1"/>
    </xf>
    <xf numFmtId="0" fontId="3" fillId="4" borderId="0" xfId="0" applyFont="1" applyFill="1"/>
    <xf numFmtId="0" fontId="5" fillId="3" borderId="0" xfId="0" applyFont="1" applyFill="1"/>
    <xf numFmtId="0" fontId="5" fillId="0" borderId="0" xfId="0" applyFont="1" applyAlignment="1">
      <alignment wrapText="1"/>
    </xf>
    <xf numFmtId="0" fontId="2" fillId="4" borderId="0" xfId="0" applyFont="1" applyFill="1" applyAlignment="1">
      <alignment wrapText="1"/>
    </xf>
    <xf numFmtId="0" fontId="5" fillId="3" borderId="0" xfId="0" applyFont="1" applyFill="1" applyAlignment="1">
      <alignment wrapText="1"/>
    </xf>
    <xf numFmtId="0" fontId="13" fillId="4" borderId="0" xfId="0" applyFont="1" applyFill="1"/>
    <xf numFmtId="0" fontId="14" fillId="4" borderId="0" xfId="0" applyFont="1" applyFill="1" applyAlignment="1">
      <alignment horizontal="left"/>
    </xf>
    <xf numFmtId="0" fontId="12" fillId="4" borderId="0" xfId="0" applyFont="1" applyFill="1"/>
    <xf numFmtId="0" fontId="14" fillId="5" borderId="0" xfId="0" applyFont="1" applyFill="1" applyAlignment="1">
      <alignment horizontal="left"/>
    </xf>
    <xf numFmtId="10" fontId="12" fillId="5" borderId="0" xfId="0" applyNumberFormat="1" applyFont="1" applyFill="1"/>
    <xf numFmtId="0" fontId="12" fillId="5" borderId="0" xfId="0" applyFont="1" applyFill="1"/>
    <xf numFmtId="0" fontId="1" fillId="4" borderId="0" xfId="0" applyFont="1" applyFill="1"/>
    <xf numFmtId="0" fontId="11" fillId="4" borderId="0" xfId="0" applyFont="1" applyFill="1"/>
    <xf numFmtId="0" fontId="0" fillId="3" borderId="0" xfId="0" applyFill="1" applyAlignment="1">
      <alignment wrapText="1"/>
    </xf>
    <xf numFmtId="0" fontId="15" fillId="3" borderId="0" xfId="0" applyFont="1" applyFill="1"/>
    <xf numFmtId="0" fontId="16" fillId="3" borderId="0" xfId="0" applyFont="1" applyFill="1"/>
    <xf numFmtId="0" fontId="16" fillId="3" borderId="0" xfId="0" applyFont="1" applyFill="1" applyAlignment="1">
      <alignment wrapText="1"/>
    </xf>
    <xf numFmtId="0" fontId="16" fillId="0" borderId="0" xfId="0" applyFont="1" applyAlignment="1">
      <alignment horizontal="left"/>
    </xf>
    <xf numFmtId="0" fontId="16" fillId="5" borderId="0" xfId="0" applyFont="1" applyFill="1" applyAlignment="1">
      <alignment horizontal="left"/>
    </xf>
    <xf numFmtId="0" fontId="16" fillId="4" borderId="0" xfId="0" applyFont="1" applyFill="1" applyAlignment="1">
      <alignment horizontal="left"/>
    </xf>
    <xf numFmtId="10" fontId="17" fillId="5" borderId="0" xfId="0" applyNumberFormat="1" applyFont="1" applyFill="1"/>
    <xf numFmtId="0" fontId="15" fillId="4" borderId="0" xfId="0" applyFont="1" applyFill="1" applyAlignment="1">
      <alignment horizontal="left"/>
    </xf>
    <xf numFmtId="0" fontId="15" fillId="5" borderId="0" xfId="0" applyFont="1" applyFill="1" applyAlignment="1">
      <alignment horizontal="left"/>
    </xf>
    <xf numFmtId="10" fontId="19" fillId="5" borderId="0" xfId="0" applyNumberFormat="1" applyFont="1" applyFill="1"/>
    <xf numFmtId="0" fontId="17" fillId="3" borderId="0" xfId="0" applyFont="1" applyFill="1"/>
    <xf numFmtId="0" fontId="5" fillId="0" borderId="0" xfId="0" applyFont="1" applyFill="1"/>
    <xf numFmtId="49" fontId="6" fillId="0" borderId="0" xfId="0" applyNumberFormat="1" applyFont="1" applyAlignment="1">
      <alignment wrapText="1"/>
    </xf>
    <xf numFmtId="0" fontId="9" fillId="3" borderId="0" xfId="0" applyFont="1" applyFill="1"/>
    <xf numFmtId="0" fontId="20" fillId="3" borderId="0" xfId="0" applyFont="1" applyFill="1"/>
    <xf numFmtId="0" fontId="17" fillId="3" borderId="0" xfId="0" applyFont="1" applyFill="1" applyAlignment="1">
      <alignment wrapText="1"/>
    </xf>
    <xf numFmtId="0" fontId="5" fillId="3" borderId="0" xfId="0" applyFont="1" applyFill="1" applyAlignment="1">
      <alignment horizontal="left"/>
    </xf>
    <xf numFmtId="0" fontId="20" fillId="3" borderId="0" xfId="0" applyFont="1" applyFill="1" applyAlignment="1">
      <alignment wrapText="1"/>
    </xf>
    <xf numFmtId="0" fontId="9" fillId="5" borderId="0" xfId="0" applyFont="1" applyFill="1"/>
    <xf numFmtId="0" fontId="18" fillId="5" borderId="0" xfId="0" applyFont="1" applyFill="1" applyAlignment="1">
      <alignment horizontal="left"/>
    </xf>
    <xf numFmtId="0" fontId="9" fillId="4" borderId="0" xfId="0" applyFont="1" applyFill="1" applyAlignment="1">
      <alignment wrapText="1"/>
    </xf>
    <xf numFmtId="164" fontId="5" fillId="0" borderId="0" xfId="0" applyNumberFormat="1" applyFont="1"/>
    <xf numFmtId="164" fontId="2" fillId="5" borderId="0" xfId="0" applyNumberFormat="1" applyFont="1" applyFill="1"/>
    <xf numFmtId="164" fontId="17" fillId="0" borderId="0" xfId="0" applyNumberFormat="1" applyFont="1"/>
    <xf numFmtId="164" fontId="17" fillId="4" borderId="0" xfId="0" applyNumberFormat="1" applyFont="1" applyFill="1"/>
    <xf numFmtId="164" fontId="5" fillId="4" borderId="0" xfId="0" applyNumberFormat="1" applyFont="1" applyFill="1"/>
    <xf numFmtId="9" fontId="5" fillId="5" borderId="0" xfId="0" applyNumberFormat="1" applyFont="1" applyFill="1"/>
    <xf numFmtId="164" fontId="5" fillId="4" borderId="0" xfId="1" applyNumberFormat="1" applyFont="1" applyFill="1"/>
    <xf numFmtId="164" fontId="9" fillId="4" borderId="0" xfId="1" applyNumberFormat="1" applyFont="1" applyFill="1" applyAlignment="1">
      <alignment wrapText="1"/>
    </xf>
    <xf numFmtId="164" fontId="9" fillId="4" borderId="0" xfId="1" applyNumberFormat="1" applyFont="1" applyFill="1"/>
    <xf numFmtId="164" fontId="5" fillId="5" borderId="0" xfId="0" applyNumberFormat="1" applyFont="1" applyFill="1"/>
    <xf numFmtId="164" fontId="0" fillId="4" borderId="0" xfId="0" applyNumberFormat="1" applyFill="1"/>
    <xf numFmtId="164" fontId="2" fillId="3" borderId="0" xfId="0" applyNumberFormat="1" applyFont="1" applyFill="1" applyAlignment="1">
      <alignment wrapText="1"/>
    </xf>
    <xf numFmtId="164" fontId="12" fillId="4" borderId="0" xfId="0" applyNumberFormat="1" applyFont="1" applyFill="1"/>
    <xf numFmtId="164" fontId="17" fillId="5" borderId="0" xfId="0" applyNumberFormat="1" applyFont="1" applyFill="1"/>
    <xf numFmtId="164" fontId="16" fillId="3" borderId="0" xfId="0" applyNumberFormat="1" applyFont="1" applyFill="1" applyAlignment="1">
      <alignment wrapText="1"/>
    </xf>
    <xf numFmtId="164" fontId="9" fillId="4" borderId="0" xfId="0" applyNumberFormat="1" applyFont="1" applyFill="1"/>
    <xf numFmtId="164" fontId="2" fillId="4" borderId="0" xfId="0" applyNumberFormat="1" applyFont="1" applyFill="1"/>
    <xf numFmtId="164" fontId="0" fillId="3" borderId="0" xfId="0" applyNumberFormat="1" applyFill="1"/>
    <xf numFmtId="164" fontId="0" fillId="0" borderId="0" xfId="0" applyNumberFormat="1"/>
    <xf numFmtId="0" fontId="5" fillId="6" borderId="0" xfId="0" applyFont="1" applyFill="1" applyAlignment="1">
      <alignment horizontal="left"/>
    </xf>
    <xf numFmtId="10" fontId="5" fillId="6" borderId="0" xfId="0" applyNumberFormat="1" applyFont="1" applyFill="1"/>
    <xf numFmtId="0" fontId="6" fillId="2" borderId="0" xfId="0" applyFont="1" applyFill="1"/>
    <xf numFmtId="0" fontId="6" fillId="2" borderId="0" xfId="0" applyFont="1" applyFill="1" applyAlignment="1">
      <alignment wrapText="1"/>
    </xf>
    <xf numFmtId="0" fontId="6" fillId="0" borderId="0" xfId="0" applyFont="1"/>
    <xf numFmtId="22" fontId="6" fillId="0" borderId="0" xfId="0" applyNumberFormat="1" applyFont="1"/>
    <xf numFmtId="0" fontId="0" fillId="0" borderId="0" xfId="0" applyFill="1" applyAlignment="1">
      <alignment wrapText="1"/>
    </xf>
    <xf numFmtId="0" fontId="2" fillId="3" borderId="0" xfId="0" applyFont="1" applyFill="1" applyAlignment="1"/>
  </cellXfs>
  <cellStyles count="2">
    <cellStyle name="Normal" xfId="0" builtinId="0"/>
    <cellStyle name="Percent" xfId="1" builtinId="5"/>
  </cellStyles>
  <dxfs count="1151">
    <dxf>
      <numFmt numFmtId="164" formatCode="0.0%"/>
    </dxf>
    <dxf>
      <font>
        <sz val="9"/>
      </font>
    </dxf>
    <dxf>
      <font>
        <sz val="9"/>
      </font>
    </dxf>
    <dxf>
      <font>
        <name val="Arial"/>
        <scheme val="none"/>
      </font>
    </dxf>
    <dxf>
      <font>
        <name val="Arial"/>
        <scheme val="none"/>
      </font>
    </dxf>
    <dxf>
      <font>
        <sz val="9"/>
      </font>
    </dxf>
    <dxf>
      <font>
        <sz val="9"/>
      </font>
    </dxf>
    <dxf>
      <font>
        <name val="Arial"/>
        <scheme val="none"/>
      </font>
    </dxf>
    <dxf>
      <font>
        <name val="Arial"/>
        <scheme val="none"/>
      </font>
    </dxf>
    <dxf>
      <font>
        <sz val="9"/>
      </font>
    </dxf>
    <dxf>
      <font>
        <name val="Arial"/>
        <scheme val="none"/>
      </font>
    </dxf>
    <dxf>
      <font>
        <b/>
      </font>
    </dxf>
    <dxf>
      <numFmt numFmtId="14" formatCode="0.00%"/>
    </dxf>
    <dxf>
      <fill>
        <patternFill>
          <bgColor theme="2" tint="-9.9978637043366805E-2"/>
        </patternFill>
      </fill>
    </dxf>
    <dxf>
      <fill>
        <patternFill>
          <bgColor theme="2" tint="-9.9978637043366805E-2"/>
        </patternFill>
      </fill>
    </dxf>
    <dxf>
      <fill>
        <patternFill>
          <bgColor rgb="FFFFC000"/>
        </patternFill>
      </fill>
    </dxf>
    <dxf>
      <fill>
        <patternFill>
          <bgColor rgb="FFFFC000"/>
        </patternFill>
      </fill>
    </dxf>
    <dxf>
      <alignment wrapText="1"/>
    </dxf>
    <dxf>
      <fill>
        <patternFill patternType="solid">
          <bgColor theme="0"/>
        </patternFill>
      </fill>
    </dxf>
    <dxf>
      <fill>
        <patternFill patternType="solid">
          <bgColor theme="0"/>
        </patternFill>
      </fill>
    </dxf>
    <dxf>
      <fill>
        <patternFill patternType="solid">
          <bgColor theme="0"/>
        </patternFill>
      </fill>
    </dxf>
    <dxf>
      <numFmt numFmtId="164" formatCode="0.0%"/>
    </dxf>
    <dxf>
      <font>
        <b/>
      </font>
    </dxf>
    <dxf>
      <font>
        <sz val="9"/>
      </font>
    </dxf>
    <dxf>
      <font>
        <sz val="9"/>
      </font>
    </dxf>
    <dxf>
      <font>
        <sz val="9"/>
      </font>
    </dxf>
    <dxf>
      <font>
        <sz val="9"/>
      </font>
    </dxf>
    <dxf>
      <font>
        <sz val="9"/>
      </font>
    </dxf>
    <dxf>
      <font>
        <sz val="9"/>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patternType="solid">
          <bgColor theme="2" tint="-9.9978637043366805E-2"/>
        </patternFill>
      </fill>
    </dxf>
    <dxf>
      <fill>
        <patternFill patternType="solid">
          <bgColor theme="2" tint="-9.9978637043366805E-2"/>
        </patternFill>
      </fill>
    </dxf>
    <dxf>
      <font>
        <b/>
      </font>
    </dxf>
    <dxf>
      <font>
        <b/>
      </font>
    </dxf>
    <dxf>
      <numFmt numFmtId="14" formatCode="0.00%"/>
    </dxf>
    <dxf>
      <fill>
        <patternFill patternType="solid">
          <bgColor rgb="FFFFC000"/>
        </patternFill>
      </fill>
    </dxf>
    <dxf>
      <fill>
        <patternFill patternType="solid">
          <bgColor rgb="FFFFC000"/>
        </patternFill>
      </fill>
    </dxf>
    <dxf>
      <fill>
        <patternFill patternType="solid">
          <bgColor rgb="FFFFC000"/>
        </patternFill>
      </fill>
    </dxf>
    <dxf>
      <font>
        <sz val="9"/>
      </font>
    </dxf>
    <dxf>
      <font>
        <name val="Arial"/>
        <scheme val="none"/>
      </font>
    </dxf>
    <dxf>
      <font>
        <b/>
      </font>
    </dxf>
    <dxf>
      <alignment wrapText="1"/>
    </dxf>
    <dxf>
      <numFmt numFmtId="164" formatCode="0.0%"/>
    </dxf>
    <dxf>
      <fill>
        <patternFill>
          <bgColor theme="2" tint="-9.9978637043366805E-2"/>
        </patternFill>
      </fill>
    </dxf>
    <dxf>
      <fill>
        <patternFill>
          <bgColor theme="2" tint="-9.9978637043366805E-2"/>
        </patternFill>
      </fill>
    </dxf>
    <dxf>
      <fill>
        <patternFill>
          <bgColor theme="0"/>
        </patternFill>
      </fill>
    </dxf>
    <dxf>
      <font>
        <b/>
      </font>
    </dxf>
    <dxf>
      <numFmt numFmtId="14" formatCode="0.00%"/>
    </dxf>
    <dxf>
      <fill>
        <patternFill>
          <bgColor theme="0"/>
        </patternFill>
      </fill>
    </dxf>
    <dxf>
      <fill>
        <patternFill>
          <bgColor theme="0"/>
        </patternFill>
      </fill>
    </dxf>
    <dxf>
      <fill>
        <patternFill patternType="solid">
          <bgColor theme="2" tint="-9.9978637043366805E-2"/>
        </patternFill>
      </fill>
    </dxf>
    <dxf>
      <fill>
        <patternFill patternType="solid">
          <bgColor theme="2" tint="-9.9978637043366805E-2"/>
        </patternFill>
      </fill>
    </dxf>
    <dxf>
      <fill>
        <patternFill patternType="solid">
          <bgColor rgb="FFFFC000"/>
        </patternFill>
      </fill>
    </dxf>
    <dxf>
      <fill>
        <patternFill patternType="solid">
          <bgColor rgb="FFFFC000"/>
        </patternFill>
      </fill>
    </dxf>
    <dxf>
      <font>
        <sz val="9"/>
      </font>
    </dxf>
    <dxf>
      <font>
        <sz val="9"/>
      </font>
    </dxf>
    <dxf>
      <font>
        <sz val="9"/>
      </font>
    </dxf>
    <dxf>
      <font>
        <sz val="9"/>
      </font>
    </dxf>
    <dxf>
      <font>
        <sz val="9"/>
      </font>
    </dxf>
    <dxf>
      <font>
        <sz val="9"/>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wrapText="1"/>
    </dxf>
    <dxf>
      <numFmt numFmtId="164" formatCode="0.0%"/>
    </dxf>
    <dxf>
      <font>
        <color auto="1"/>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b/>
      </font>
    </dxf>
    <dxf>
      <fill>
        <patternFill>
          <bgColor theme="2" tint="-9.9978637043366805E-2"/>
        </patternFill>
      </fill>
    </dxf>
    <dxf>
      <fill>
        <patternFill>
          <bgColor theme="2" tint="-9.9978637043366805E-2"/>
        </patternFill>
      </fill>
    </dxf>
    <dxf>
      <font>
        <color auto="1"/>
      </font>
    </dxf>
    <dxf>
      <fill>
        <patternFill>
          <bgColor theme="0"/>
        </patternFill>
      </fill>
    </dxf>
    <dxf>
      <fill>
        <patternFill>
          <bgColor theme="0"/>
        </patternFill>
      </fill>
    </dxf>
    <dxf>
      <fill>
        <patternFill>
          <bgColor theme="0"/>
        </patternFill>
      </fill>
    </dxf>
    <dxf>
      <font>
        <sz val="9"/>
      </font>
    </dxf>
    <dxf>
      <font>
        <sz val="9"/>
      </font>
    </dxf>
    <dxf>
      <font>
        <sz val="9"/>
      </font>
    </dxf>
    <dxf>
      <font>
        <name val="Arial"/>
        <scheme val="none"/>
      </font>
    </dxf>
    <dxf>
      <font>
        <name val="Arial"/>
        <scheme val="none"/>
      </font>
    </dxf>
    <dxf>
      <font>
        <name val="Arial"/>
        <scheme val="none"/>
      </font>
    </dxf>
    <dxf>
      <font>
        <color theme="2" tint="-9.9978637043366805E-2"/>
      </font>
    </dxf>
    <dxf>
      <font>
        <color theme="2" tint="-9.9978637043366805E-2"/>
      </font>
    </dxf>
    <dxf>
      <fill>
        <patternFill patternType="solid">
          <bgColor theme="2" tint="-9.9978637043366805E-2"/>
        </patternFill>
      </fill>
    </dxf>
    <dxf>
      <fill>
        <patternFill patternType="solid">
          <bgColor theme="2" tint="-9.9978637043366805E-2"/>
        </patternFill>
      </fill>
    </dxf>
    <dxf>
      <alignment wrapText="1"/>
    </dxf>
    <dxf>
      <numFmt numFmtId="14" formatCode="0.00%"/>
    </dxf>
    <dxf>
      <fill>
        <patternFill patternType="solid">
          <bgColor rgb="FFFFC000"/>
        </patternFill>
      </fill>
    </dxf>
    <dxf>
      <fill>
        <patternFill patternType="solid">
          <bgColor rgb="FFFFC000"/>
        </patternFill>
      </fill>
    </dxf>
    <dxf>
      <font>
        <b/>
      </font>
    </dxf>
    <dxf>
      <fill>
        <patternFill patternType="solid">
          <bgColor rgb="FFFFC000"/>
        </patternFill>
      </fill>
    </dxf>
    <dxf>
      <font>
        <sz val="9"/>
      </font>
    </dxf>
    <dxf>
      <font>
        <name val="Arial"/>
        <scheme val="none"/>
      </font>
    </dxf>
    <dxf>
      <alignment wrapText="1"/>
    </dxf>
    <dxf>
      <font>
        <name val="Arial"/>
        <scheme val="none"/>
      </font>
    </dxf>
    <dxf>
      <font>
        <name val="Arial"/>
        <scheme val="none"/>
      </font>
    </dxf>
    <dxf>
      <fill>
        <patternFill>
          <bgColor theme="0"/>
        </patternFill>
      </fill>
    </dxf>
    <dxf>
      <fill>
        <patternFill patternType="solid">
          <bgColor rgb="FFFFC000"/>
        </patternFill>
      </fill>
    </dxf>
    <dxf>
      <numFmt numFmtId="164" formatCode="0.0%"/>
    </dxf>
    <dxf>
      <numFmt numFmtId="164" formatCode="0.0%"/>
    </dxf>
    <dxf>
      <font>
        <sz val="9"/>
      </font>
    </dxf>
    <dxf>
      <font>
        <sz val="9"/>
      </font>
    </dxf>
    <dxf>
      <font>
        <sz val="9"/>
      </font>
    </dxf>
    <dxf>
      <font>
        <sz val="9"/>
      </font>
    </dxf>
    <dxf>
      <font>
        <sz val="9"/>
      </font>
    </dxf>
    <dxf>
      <font>
        <sz val="9"/>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bgColor theme="2" tint="-9.9978637043366805E-2"/>
        </patternFill>
      </fill>
    </dxf>
    <dxf>
      <fill>
        <patternFill>
          <bgColor theme="2" tint="-9.9978637043366805E-2"/>
        </patternFill>
      </fill>
    </dxf>
    <dxf>
      <fill>
        <patternFill>
          <bgColor theme="0"/>
        </patternFill>
      </fill>
    </dxf>
    <dxf>
      <fill>
        <patternFill>
          <bgColor theme="0"/>
        </patternFill>
      </fill>
    </dxf>
    <dxf>
      <font>
        <b/>
      </font>
    </dxf>
    <dxf>
      <font>
        <sz val="9"/>
      </font>
    </dxf>
    <dxf>
      <font>
        <name val="Arial"/>
        <scheme val="none"/>
      </font>
    </dxf>
    <dxf>
      <numFmt numFmtId="14" formatCode="0.00%"/>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alignment wrapText="1"/>
    </dxf>
    <dxf>
      <numFmt numFmtId="164" formatCode="0.0%"/>
    </dxf>
    <dxf>
      <font>
        <b/>
      </font>
    </dxf>
    <dxf>
      <fill>
        <patternFill>
          <bgColor theme="2" tint="-9.9978637043366805E-2"/>
        </patternFill>
      </fill>
    </dxf>
    <dxf>
      <fill>
        <patternFill>
          <bgColor theme="2" tint="-9.9978637043366805E-2"/>
        </patternFill>
      </fill>
    </dxf>
    <dxf>
      <fill>
        <patternFill patternType="solid">
          <bgColor theme="0"/>
        </patternFill>
      </fill>
    </dxf>
    <dxf>
      <font>
        <sz val="9"/>
      </font>
    </dxf>
    <dxf>
      <font>
        <sz val="9"/>
      </font>
    </dxf>
    <dxf>
      <font>
        <sz val="9"/>
      </font>
    </dxf>
    <dxf>
      <font>
        <sz val="9"/>
      </font>
    </dxf>
    <dxf>
      <font>
        <sz val="9"/>
      </font>
    </dxf>
    <dxf>
      <font>
        <sz val="9"/>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numFmt numFmtId="14" formatCode="0.00%"/>
    </dxf>
    <dxf>
      <fill>
        <patternFill>
          <bgColor rgb="FFFFC000"/>
        </patternFill>
      </fill>
    </dxf>
    <dxf>
      <fill>
        <patternFill>
          <bgColor rgb="FFFFC000"/>
        </patternFill>
      </fill>
    </dxf>
    <dxf>
      <alignment wrapText="1"/>
    </dxf>
    <dxf>
      <numFmt numFmtId="164" formatCode="0.0%"/>
    </dxf>
    <dxf>
      <fill>
        <patternFill patternType="solid">
          <bgColor theme="2" tint="-9.9978637043366805E-2"/>
        </patternFill>
      </fill>
    </dxf>
    <dxf>
      <fill>
        <patternFill patternType="solid">
          <bgColor theme="2" tint="-9.9978637043366805E-2"/>
        </patternFill>
      </fill>
    </dxf>
    <dxf>
      <font>
        <b/>
      </font>
    </dxf>
    <dxf>
      <font>
        <sz val="9"/>
      </font>
    </dxf>
    <dxf>
      <font>
        <sz val="9"/>
      </font>
    </dxf>
    <dxf>
      <font>
        <sz val="9"/>
      </font>
    </dxf>
    <dxf>
      <font>
        <sz val="9"/>
      </font>
    </dxf>
    <dxf>
      <font>
        <sz val="9"/>
      </font>
    </dxf>
    <dxf>
      <font>
        <sz val="9"/>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numFmt numFmtId="14" formatCode="0.00%"/>
    </dxf>
    <dxf>
      <fill>
        <patternFill patternType="solid">
          <bgColor rgb="FFFFC000"/>
        </patternFill>
      </fill>
    </dxf>
    <dxf>
      <fill>
        <patternFill patternType="solid">
          <bgColor rgb="FFFFC000"/>
        </patternFill>
      </fill>
    </dxf>
    <dxf>
      <alignment wrapText="1"/>
    </dxf>
    <dxf>
      <font>
        <name val="Arial"/>
        <scheme val="none"/>
      </font>
    </dxf>
    <dxf>
      <font>
        <sz val="9"/>
      </font>
    </dxf>
    <dxf>
      <font>
        <b/>
      </font>
    </dxf>
    <dxf>
      <alignment wrapText="1"/>
    </dxf>
    <dxf>
      <font>
        <sz val="9"/>
      </font>
    </dxf>
    <dxf>
      <font>
        <name val="Arial"/>
        <scheme val="none"/>
      </font>
    </dxf>
    <dxf>
      <fill>
        <patternFill patternType="solid">
          <bgColor rgb="FFFFC000"/>
        </patternFill>
      </fill>
    </dxf>
    <dxf>
      <numFmt numFmtId="164" formatCode="0.0%"/>
    </dxf>
    <dxf>
      <font>
        <name val="Arial"/>
        <scheme val="none"/>
      </font>
    </dxf>
    <dxf>
      <font>
        <name val="Arial"/>
        <scheme val="none"/>
      </font>
    </dxf>
    <dxf>
      <font>
        <name val="Arial"/>
        <scheme val="none"/>
      </font>
    </dxf>
    <dxf>
      <font>
        <name val="Arial"/>
        <scheme val="none"/>
      </font>
    </dxf>
    <dxf>
      <font>
        <b/>
      </font>
    </dxf>
    <dxf>
      <fill>
        <patternFill>
          <bgColor theme="2" tint="-9.9978637043366805E-2"/>
        </patternFill>
      </fill>
    </dxf>
    <dxf>
      <fill>
        <patternFill>
          <bgColor theme="2" tint="-9.9978637043366805E-2"/>
        </patternFill>
      </fill>
    </dxf>
    <dxf>
      <fill>
        <patternFill>
          <bgColor theme="0"/>
        </patternFill>
      </fill>
    </dxf>
    <dxf>
      <fill>
        <patternFill>
          <bgColor theme="0"/>
        </patternFill>
      </fill>
    </dxf>
    <dxf>
      <fill>
        <patternFill patternType="solid">
          <bgColor theme="2" tint="-9.9978637043366805E-2"/>
        </patternFill>
      </fill>
    </dxf>
    <dxf>
      <fill>
        <patternFill patternType="solid">
          <bgColor theme="2" tint="-9.9978637043366805E-2"/>
        </patternFill>
      </fill>
    </dxf>
    <dxf>
      <numFmt numFmtId="14" formatCode="0.00%"/>
    </dxf>
    <dxf>
      <font>
        <sz val="9"/>
      </font>
    </dxf>
    <dxf>
      <font>
        <sz val="9"/>
      </font>
    </dxf>
    <dxf>
      <font>
        <sz val="9"/>
      </font>
    </dxf>
    <dxf>
      <font>
        <sz val="9"/>
      </font>
    </dxf>
    <dxf>
      <font>
        <name val="Arial"/>
        <scheme val="none"/>
      </font>
    </dxf>
    <dxf>
      <font>
        <name val="Arial"/>
        <scheme val="none"/>
      </font>
    </dxf>
    <dxf>
      <font>
        <name val="Arial"/>
        <scheme val="none"/>
      </font>
    </dxf>
    <dxf>
      <font>
        <name val="Arial"/>
        <scheme val="none"/>
      </font>
    </dxf>
    <dxf>
      <fill>
        <patternFill patternType="solid">
          <bgColor rgb="FFFFC000"/>
        </patternFill>
      </fill>
    </dxf>
    <dxf>
      <fill>
        <patternFill patternType="solid">
          <bgColor rgb="FFFFC000"/>
        </patternFill>
      </fill>
    </dxf>
    <dxf>
      <alignment wrapText="1"/>
    </dxf>
    <dxf>
      <numFmt numFmtId="164" formatCode="0.0%"/>
    </dxf>
    <dxf>
      <font>
        <sz val="9"/>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b/>
      </font>
    </dxf>
    <dxf>
      <fill>
        <patternFill>
          <bgColor theme="2" tint="-9.9978637043366805E-2"/>
        </patternFill>
      </fill>
    </dxf>
    <dxf>
      <fill>
        <patternFill>
          <bgColor theme="2" tint="-9.9978637043366805E-2"/>
        </patternFill>
      </fill>
    </dxf>
    <dxf>
      <fill>
        <patternFill>
          <bgColor theme="0"/>
        </patternFill>
      </fill>
    </dxf>
    <dxf>
      <fill>
        <patternFill>
          <bgColor theme="0"/>
        </patternFill>
      </fill>
    </dxf>
    <dxf>
      <fill>
        <patternFill patternType="solid">
          <bgColor theme="2" tint="-9.9978637043366805E-2"/>
        </patternFill>
      </fill>
    </dxf>
    <dxf>
      <fill>
        <patternFill patternType="solid">
          <bgColor theme="2" tint="-9.9978637043366805E-2"/>
        </patternFill>
      </fill>
    </dxf>
    <dxf>
      <numFmt numFmtId="14" formatCode="0.00%"/>
    </dxf>
    <dxf>
      <fill>
        <patternFill patternType="solid">
          <bgColor rgb="FFFFC000"/>
        </patternFill>
      </fill>
    </dxf>
    <dxf>
      <fill>
        <patternFill patternType="solid">
          <bgColor rgb="FFFFC000"/>
        </patternFill>
      </fill>
    </dxf>
    <dxf>
      <numFmt numFmtId="164" formatCode="0.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b/>
      </font>
    </dxf>
    <dxf>
      <fill>
        <patternFill>
          <bgColor theme="2" tint="-9.9978637043366805E-2"/>
        </patternFill>
      </fill>
    </dxf>
    <dxf>
      <fill>
        <patternFill>
          <bgColor theme="2" tint="-9.9978637043366805E-2"/>
        </patternFill>
      </fill>
    </dxf>
    <dxf>
      <font>
        <name val="Arial"/>
        <scheme val="none"/>
      </font>
    </dxf>
    <dxf>
      <font>
        <name val="Arial"/>
        <scheme val="none"/>
      </font>
    </dxf>
    <dxf>
      <font>
        <sz val="9"/>
      </font>
    </dxf>
    <dxf>
      <font>
        <sz val="9"/>
      </font>
    </dxf>
    <dxf>
      <fill>
        <patternFill patternType="solid">
          <bgColor rgb="FFFFC000"/>
        </patternFill>
      </fill>
    </dxf>
    <dxf>
      <fill>
        <patternFill patternType="solid">
          <bgColor rgb="FFFFC000"/>
        </patternFill>
      </fill>
    </dxf>
    <dxf>
      <alignment wrapText="1"/>
    </dxf>
    <dxf>
      <numFmt numFmtId="164" formatCode="0.0%"/>
    </dxf>
    <dxf>
      <fill>
        <patternFill>
          <bgColor theme="2" tint="-9.9978637043366805E-2"/>
        </patternFill>
      </fill>
    </dxf>
    <dxf>
      <fill>
        <patternFill>
          <bgColor theme="2" tint="-9.9978637043366805E-2"/>
        </patternFill>
      </fill>
    </dxf>
    <dxf>
      <fill>
        <patternFill>
          <bgColor theme="0"/>
        </patternFill>
      </fill>
    </dxf>
    <dxf>
      <fill>
        <patternFill>
          <bgColor theme="0"/>
        </patternFill>
      </fill>
    </dxf>
    <dxf>
      <font>
        <b/>
      </font>
    </dxf>
    <dxf>
      <fill>
        <patternFill patternType="solid">
          <bgColor rgb="FFFFC000"/>
        </patternFill>
      </fill>
    </dxf>
    <dxf>
      <fill>
        <patternFill patternType="solid">
          <bgColor rgb="FFFFC000"/>
        </patternFill>
      </fill>
    </dxf>
    <dxf>
      <font>
        <sz val="9"/>
      </font>
    </dxf>
    <dxf>
      <font>
        <sz val="9"/>
      </font>
    </dxf>
    <dxf>
      <font>
        <sz val="9"/>
      </font>
    </dxf>
    <dxf>
      <font>
        <sz val="9"/>
      </font>
    </dxf>
    <dxf>
      <font>
        <sz val="9"/>
      </font>
    </dxf>
    <dxf>
      <font>
        <sz val="9"/>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numFmt numFmtId="14" formatCode="0.00%"/>
    </dxf>
    <dxf>
      <alignment wrapText="1"/>
    </dxf>
    <dxf>
      <numFmt numFmtId="164" formatCode="0.0%"/>
    </dxf>
    <dxf>
      <fill>
        <patternFill patternType="solid">
          <bgColor theme="2" tint="-9.9978637043366805E-2"/>
        </patternFill>
      </fill>
    </dxf>
    <dxf>
      <fill>
        <patternFill patternType="solid">
          <bgColor theme="2" tint="-9.9978637043366805E-2"/>
        </patternFill>
      </fill>
    </dxf>
    <dxf>
      <font>
        <b/>
      </font>
    </dxf>
    <dxf>
      <font>
        <sz val="9"/>
      </font>
    </dxf>
    <dxf>
      <font>
        <sz val="9"/>
      </font>
    </dxf>
    <dxf>
      <font>
        <sz val="9"/>
      </font>
    </dxf>
    <dxf>
      <font>
        <sz val="9"/>
      </font>
    </dxf>
    <dxf>
      <font>
        <sz val="9"/>
      </font>
    </dxf>
    <dxf>
      <font>
        <sz val="9"/>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bgColor rgb="FFFFC000"/>
        </patternFill>
      </fill>
    </dxf>
    <dxf>
      <fill>
        <patternFill>
          <bgColor rgb="FFFFC000"/>
        </patternFill>
      </fill>
    </dxf>
    <dxf>
      <numFmt numFmtId="14" formatCode="0.00%"/>
    </dxf>
    <dxf>
      <alignment wrapText="1"/>
    </dxf>
    <dxf>
      <numFmt numFmtId="164" formatCode="0.0%"/>
    </dxf>
    <dxf>
      <font>
        <sz val="9"/>
      </font>
    </dxf>
    <dxf>
      <font>
        <name val="Arial"/>
        <scheme val="none"/>
      </font>
    </dxf>
    <dxf>
      <font>
        <sz val="9"/>
      </font>
    </dxf>
    <dxf>
      <font>
        <name val="Arial"/>
        <scheme val="none"/>
      </font>
    </dxf>
    <dxf>
      <font>
        <sz val="9"/>
      </font>
    </dxf>
    <dxf>
      <font>
        <name val="Arial"/>
        <scheme val="none"/>
      </font>
    </dxf>
    <dxf>
      <font>
        <b/>
      </font>
    </dxf>
    <dxf>
      <font>
        <sz val="9"/>
      </font>
    </dxf>
    <dxf>
      <font>
        <sz val="9"/>
      </font>
    </dxf>
    <dxf>
      <font>
        <name val="Arial"/>
        <scheme val="none"/>
      </font>
    </dxf>
    <dxf>
      <font>
        <name val="Arial"/>
        <scheme val="none"/>
      </font>
    </dxf>
    <dxf>
      <fill>
        <patternFill patternType="solid">
          <bgColor theme="2" tint="-9.9978637043366805E-2"/>
        </patternFill>
      </fill>
    </dxf>
    <dxf>
      <fill>
        <patternFill patternType="solid">
          <bgColor theme="2" tint="-9.9978637043366805E-2"/>
        </patternFill>
      </fill>
    </dxf>
    <dxf>
      <fill>
        <patternFill>
          <bgColor rgb="FFFFC000"/>
        </patternFill>
      </fill>
    </dxf>
    <dxf>
      <fill>
        <patternFill>
          <bgColor rgb="FFFFC000"/>
        </patternFill>
      </fill>
    </dxf>
    <dxf>
      <numFmt numFmtId="14" formatCode="0.00%"/>
    </dxf>
    <dxf>
      <alignment wrapText="1"/>
    </dxf>
    <dxf>
      <alignment wrapText="1"/>
    </dxf>
    <dxf>
      <numFmt numFmtId="164" formatCode="0.0%"/>
    </dxf>
    <dxf>
      <fill>
        <patternFill>
          <bgColor theme="2" tint="-9.9978637043366805E-2"/>
        </patternFill>
      </fill>
    </dxf>
    <dxf>
      <fill>
        <patternFill>
          <bgColor theme="2" tint="-9.9978637043366805E-2"/>
        </patternFill>
      </fill>
    </dxf>
    <dxf>
      <fill>
        <patternFill>
          <bgColor theme="0"/>
        </patternFill>
      </fill>
    </dxf>
    <dxf>
      <fill>
        <patternFill>
          <bgColor theme="0"/>
        </patternFill>
      </fill>
    </dxf>
    <dxf>
      <font>
        <b/>
      </font>
    </dxf>
    <dxf>
      <numFmt numFmtId="14" formatCode="0.00%"/>
    </dxf>
    <dxf>
      <fill>
        <patternFill patternType="solid">
          <bgColor theme="2" tint="-9.9978637043366805E-2"/>
        </patternFill>
      </fill>
    </dxf>
    <dxf>
      <fill>
        <patternFill patternType="solid">
          <bgColor theme="2" tint="-9.9978637043366805E-2"/>
        </patternFill>
      </fill>
    </dxf>
    <dxf>
      <fill>
        <patternFill patternType="solid">
          <bgColor rgb="FFFFC000"/>
        </patternFill>
      </fill>
    </dxf>
    <dxf>
      <fill>
        <patternFill patternType="solid">
          <bgColor rgb="FFFFC000"/>
        </patternFill>
      </fill>
    </dxf>
    <dxf>
      <font>
        <sz val="9"/>
      </font>
    </dxf>
    <dxf>
      <font>
        <sz val="9"/>
      </font>
    </dxf>
    <dxf>
      <font>
        <sz val="9"/>
      </font>
    </dxf>
    <dxf>
      <font>
        <sz val="9"/>
      </font>
    </dxf>
    <dxf>
      <font>
        <sz val="9"/>
      </font>
    </dxf>
    <dxf>
      <font>
        <sz val="9"/>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wrapText="1"/>
    </dxf>
    <dxf>
      <numFmt numFmtId="164" formatCode="0.0%"/>
    </dxf>
    <dxf>
      <fill>
        <patternFill>
          <bgColor theme="2" tint="-9.9978637043366805E-2"/>
        </patternFill>
      </fill>
    </dxf>
    <dxf>
      <fill>
        <patternFill>
          <bgColor theme="2" tint="-9.9978637043366805E-2"/>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ont>
        <b/>
      </font>
    </dxf>
    <dxf>
      <font>
        <b/>
      </font>
    </dxf>
    <dxf>
      <font>
        <b/>
      </font>
    </dxf>
    <dxf>
      <font>
        <sz val="9"/>
      </font>
    </dxf>
    <dxf>
      <font>
        <sz val="9"/>
      </font>
    </dxf>
    <dxf>
      <font>
        <sz val="9"/>
      </font>
    </dxf>
    <dxf>
      <font>
        <sz val="9"/>
      </font>
    </dxf>
    <dxf>
      <font>
        <sz val="9"/>
      </font>
    </dxf>
    <dxf>
      <font>
        <sz val="9"/>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wrapText="1"/>
    </dxf>
    <dxf>
      <fill>
        <patternFill patternType="solid">
          <bgColor rgb="FFFFC000"/>
        </patternFill>
      </fill>
    </dxf>
    <dxf>
      <fill>
        <patternFill patternType="solid">
          <bgColor rgb="FFFFC000"/>
        </patternFill>
      </fill>
    </dxf>
    <dxf>
      <font>
        <b/>
      </font>
    </dxf>
    <dxf>
      <alignment wrapText="1"/>
    </dxf>
    <dxf>
      <numFmt numFmtId="164" formatCode="0.0%"/>
    </dxf>
    <dxf>
      <numFmt numFmtId="164" formatCode="0.0%"/>
    </dxf>
    <dxf>
      <fill>
        <patternFill>
          <bgColor theme="2" tint="-9.9978637043366805E-2"/>
        </patternFill>
      </fill>
    </dxf>
    <dxf>
      <fill>
        <patternFill>
          <bgColor theme="2" tint="-9.9978637043366805E-2"/>
        </patternFill>
      </fill>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b/>
      </font>
    </dxf>
    <dxf>
      <numFmt numFmtId="14" formatCode="0.00%"/>
    </dxf>
    <dxf>
      <font>
        <sz val="9"/>
      </font>
    </dxf>
    <dxf>
      <font>
        <name val="Arial"/>
        <scheme val="none"/>
      </font>
    </dxf>
    <dxf>
      <fill>
        <patternFill patternType="solid">
          <bgColor theme="2"/>
        </patternFill>
      </fill>
    </dxf>
    <dxf>
      <fill>
        <patternFill patternType="solid">
          <bgColor theme="2"/>
        </patternFill>
      </fill>
    </dxf>
    <dxf>
      <fill>
        <patternFill patternType="solid">
          <bgColor rgb="FFFFC000"/>
        </patternFill>
      </fill>
    </dxf>
    <dxf>
      <fill>
        <patternFill patternType="solid">
          <bgColor rgb="FFFFC000"/>
        </patternFill>
      </fill>
    </dxf>
    <dxf>
      <alignment wrapText="1"/>
    </dxf>
    <dxf>
      <numFmt numFmtId="164" formatCode="0.0%"/>
    </dxf>
    <dxf>
      <fill>
        <patternFill patternType="solid">
          <bgColor theme="2" tint="-9.9978637043366805E-2"/>
        </patternFill>
      </fill>
    </dxf>
    <dxf>
      <fill>
        <patternFill patternType="solid">
          <bgColor theme="2" tint="-9.9978637043366805E-2"/>
        </patternFill>
      </fill>
    </dxf>
    <dxf>
      <font>
        <b/>
      </font>
    </dxf>
    <dxf>
      <font>
        <sz val="9"/>
      </font>
    </dxf>
    <dxf>
      <font>
        <sz val="9"/>
      </font>
    </dxf>
    <dxf>
      <font>
        <sz val="9"/>
      </font>
    </dxf>
    <dxf>
      <font>
        <sz val="9"/>
      </font>
    </dxf>
    <dxf>
      <font>
        <sz val="9"/>
      </font>
    </dxf>
    <dxf>
      <font>
        <sz val="9"/>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numFmt numFmtId="14" formatCode="0.00%"/>
    </dxf>
    <dxf>
      <fill>
        <patternFill>
          <bgColor rgb="FFFFC000"/>
        </patternFill>
      </fill>
    </dxf>
    <dxf>
      <fill>
        <patternFill>
          <bgColor rgb="FFFFC000"/>
        </patternFill>
      </fill>
    </dxf>
    <dxf>
      <alignment wrapText="1"/>
    </dxf>
    <dxf>
      <numFmt numFmtId="164" formatCode="0.0%"/>
    </dxf>
    <dxf>
      <font>
        <name val="Arial"/>
        <scheme val="none"/>
      </font>
    </dxf>
    <dxf>
      <font>
        <name val="Arial"/>
        <scheme val="none"/>
      </font>
    </dxf>
    <dxf>
      <font>
        <name val="Arial"/>
        <scheme val="none"/>
      </font>
    </dxf>
    <dxf>
      <font>
        <name val="Arial"/>
        <scheme val="none"/>
      </font>
    </dxf>
    <dxf>
      <fill>
        <patternFill>
          <bgColor theme="2" tint="-9.9978637043366805E-2"/>
        </patternFill>
      </fill>
    </dxf>
    <dxf>
      <fill>
        <patternFill>
          <bgColor theme="2" tint="-9.9978637043366805E-2"/>
        </patternFill>
      </fill>
    </dxf>
    <dxf>
      <fill>
        <patternFill>
          <bgColor theme="0"/>
        </patternFill>
      </fill>
    </dxf>
    <dxf>
      <fill>
        <patternFill>
          <bgColor theme="0"/>
        </patternFill>
      </fill>
    </dxf>
    <dxf>
      <font>
        <b/>
      </font>
    </dxf>
    <dxf>
      <font>
        <sz val="9"/>
      </font>
    </dxf>
    <dxf>
      <font>
        <sz val="9"/>
      </font>
    </dxf>
    <dxf>
      <font>
        <sz val="9"/>
      </font>
    </dxf>
    <dxf>
      <font>
        <sz val="9"/>
      </font>
    </dxf>
    <dxf>
      <font>
        <name val="Arial"/>
        <scheme val="none"/>
      </font>
    </dxf>
    <dxf>
      <font>
        <name val="Arial"/>
        <scheme val="none"/>
      </font>
    </dxf>
    <dxf>
      <font>
        <name val="Arial"/>
        <scheme val="none"/>
      </font>
    </dxf>
    <dxf>
      <font>
        <name val="Arial"/>
        <scheme val="none"/>
      </font>
    </dxf>
    <dxf>
      <fill>
        <patternFill patternType="solid">
          <bgColor theme="2" tint="-9.9978637043366805E-2"/>
        </patternFill>
      </fill>
    </dxf>
    <dxf>
      <fill>
        <patternFill patternType="solid">
          <bgColor theme="2" tint="-9.9978637043366805E-2"/>
        </patternFill>
      </fill>
    </dxf>
    <dxf>
      <numFmt numFmtId="14" formatCode="0.00%"/>
    </dxf>
    <dxf>
      <fill>
        <patternFill patternType="solid">
          <bgColor rgb="FFFFC000"/>
        </patternFill>
      </fill>
    </dxf>
    <dxf>
      <fill>
        <patternFill patternType="solid">
          <bgColor rgb="FFFFC000"/>
        </patternFill>
      </fill>
    </dxf>
    <dxf>
      <alignment wrapText="1"/>
    </dxf>
    <dxf>
      <numFmt numFmtId="164" formatCode="0.0%"/>
    </dxf>
    <dxf>
      <fill>
        <patternFill>
          <bgColor theme="2" tint="-9.9978637043366805E-2"/>
        </patternFill>
      </fill>
    </dxf>
    <dxf>
      <fill>
        <patternFill>
          <bgColor theme="2" tint="-9.9978637043366805E-2"/>
        </patternFill>
      </fill>
    </dxf>
    <dxf>
      <font>
        <name val="Arial"/>
        <scheme val="none"/>
      </font>
    </dxf>
    <dxf>
      <font>
        <name val="Arial"/>
        <scheme val="none"/>
      </font>
    </dxf>
    <dxf>
      <fill>
        <patternFill>
          <bgColor theme="0"/>
        </patternFill>
      </fill>
    </dxf>
    <dxf>
      <fill>
        <patternFill>
          <bgColor theme="0"/>
        </patternFill>
      </fill>
    </dxf>
    <dxf>
      <font>
        <b/>
      </font>
    </dxf>
    <dxf>
      <alignment wrapText="1"/>
    </dxf>
    <dxf>
      <fill>
        <patternFill patternType="solid">
          <bgColor theme="2" tint="-9.9978637043366805E-2"/>
        </patternFill>
      </fill>
    </dxf>
    <dxf>
      <fill>
        <patternFill patternType="solid">
          <bgColor theme="2" tint="-9.9978637043366805E-2"/>
        </patternFill>
      </fill>
    </dxf>
    <dxf>
      <numFmt numFmtId="14" formatCode="0.00%"/>
    </dxf>
    <dxf>
      <font>
        <sz val="9"/>
      </font>
    </dxf>
    <dxf>
      <font>
        <sz val="9"/>
      </font>
    </dxf>
    <dxf>
      <font>
        <sz val="9"/>
      </font>
    </dxf>
    <dxf>
      <font>
        <sz val="9"/>
      </font>
    </dxf>
    <dxf>
      <font>
        <sz val="9"/>
      </font>
    </dxf>
    <dxf>
      <font>
        <name val="Arial"/>
        <scheme val="none"/>
      </font>
    </dxf>
    <dxf>
      <font>
        <name val="Arial"/>
        <scheme val="none"/>
      </font>
    </dxf>
    <dxf>
      <font>
        <name val="Arial"/>
        <scheme val="none"/>
      </font>
    </dxf>
    <dxf>
      <font>
        <name val="Arial"/>
        <scheme val="none"/>
      </font>
    </dxf>
    <dxf>
      <font>
        <name val="Arial"/>
        <scheme val="none"/>
      </font>
    </dxf>
    <dxf>
      <fill>
        <patternFill patternType="solid">
          <bgColor rgb="FFFFC000"/>
        </patternFill>
      </fill>
    </dxf>
    <dxf>
      <fill>
        <patternFill patternType="solid">
          <bgColor rgb="FFFFC000"/>
        </patternFill>
      </fill>
    </dxf>
    <dxf>
      <numFmt numFmtId="164" formatCode="0.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b/>
      </font>
    </dxf>
    <dxf>
      <alignment wrapText="1"/>
    </dxf>
    <dxf>
      <fill>
        <patternFill patternType="solid">
          <bgColor theme="2" tint="-9.9978637043366805E-2"/>
        </patternFill>
      </fill>
    </dxf>
    <dxf>
      <fill>
        <patternFill patternType="solid">
          <bgColor theme="2" tint="-9.9978637043366805E-2"/>
        </patternFill>
      </fill>
    </dxf>
    <dxf>
      <font>
        <sz val="9"/>
      </font>
    </dxf>
    <dxf>
      <font>
        <sz val="9"/>
      </font>
    </dxf>
    <dxf>
      <font>
        <sz val="9"/>
      </font>
    </dxf>
    <dxf>
      <font>
        <name val="Arial"/>
        <scheme val="none"/>
      </font>
    </dxf>
    <dxf>
      <font>
        <name val="Arial"/>
        <scheme val="none"/>
      </font>
    </dxf>
    <dxf>
      <font>
        <name val="Arial"/>
        <scheme val="none"/>
      </font>
    </dxf>
    <dxf>
      <numFmt numFmtId="14" formatCode="0.00%"/>
    </dxf>
    <dxf>
      <alignment wrapText="1"/>
    </dxf>
    <dxf>
      <fill>
        <patternFill patternType="solid">
          <bgColor rgb="FFFFC000"/>
        </patternFill>
      </fill>
    </dxf>
    <dxf>
      <fill>
        <patternFill patternType="solid">
          <bgColor rgb="FFFFC000"/>
        </patternFill>
      </fill>
    </dxf>
    <dxf>
      <numFmt numFmtId="164" formatCode="0.0%"/>
    </dxf>
    <dxf>
      <font>
        <sz val="9"/>
      </font>
    </dxf>
    <dxf>
      <fill>
        <patternFill patternType="solid">
          <bgColor theme="2" tint="-9.9978637043366805E-2"/>
        </patternFill>
      </fill>
    </dxf>
    <dxf>
      <fill>
        <patternFill patternType="solid">
          <bgColor theme="2" tint="-9.9978637043366805E-2"/>
        </patternFill>
      </fill>
    </dxf>
    <dxf>
      <font>
        <name val="Arial"/>
        <scheme val="none"/>
      </font>
    </dxf>
    <dxf>
      <font>
        <name val="Arial"/>
        <scheme val="none"/>
      </font>
    </dxf>
    <dxf>
      <font>
        <b/>
      </font>
    </dxf>
    <dxf>
      <font>
        <sz val="9"/>
      </font>
    </dxf>
    <dxf>
      <font>
        <name val="Arial"/>
        <scheme val="none"/>
      </font>
    </dxf>
    <dxf>
      <font>
        <name val="Arial"/>
        <scheme val="none"/>
      </font>
    </dxf>
    <dxf>
      <font>
        <name val="Arial"/>
        <scheme val="none"/>
      </font>
    </dxf>
    <dxf>
      <font>
        <sz val="9"/>
      </font>
    </dxf>
    <dxf>
      <font>
        <sz val="9"/>
      </font>
    </dxf>
    <dxf>
      <fill>
        <patternFill>
          <bgColor rgb="FFFFC000"/>
        </patternFill>
      </fill>
    </dxf>
    <dxf>
      <fill>
        <patternFill>
          <bgColor rgb="FFFFC000"/>
        </patternFill>
      </fill>
    </dxf>
    <dxf>
      <numFmt numFmtId="14" formatCode="0.00%"/>
    </dxf>
    <dxf>
      <alignment wrapText="1"/>
    </dxf>
    <dxf>
      <numFmt numFmtId="164" formatCode="0.0%"/>
    </dxf>
    <dxf>
      <font>
        <name val="Arial"/>
        <scheme val="none"/>
      </font>
    </dxf>
    <dxf>
      <font>
        <name val="Arial"/>
        <scheme val="none"/>
      </font>
    </dxf>
    <dxf>
      <font>
        <name val="Arial"/>
        <scheme val="none"/>
      </font>
    </dxf>
    <dxf>
      <font>
        <name val="Arial"/>
        <scheme val="none"/>
      </font>
    </dxf>
    <dxf>
      <fill>
        <patternFill>
          <bgColor theme="2" tint="-9.9978637043366805E-2"/>
        </patternFill>
      </fill>
    </dxf>
    <dxf>
      <fill>
        <patternFill>
          <bgColor theme="2" tint="-9.9978637043366805E-2"/>
        </patternFill>
      </fill>
    </dxf>
    <dxf>
      <font>
        <b/>
      </font>
    </dxf>
    <dxf>
      <fill>
        <patternFill>
          <bgColor theme="0"/>
        </patternFill>
      </fill>
    </dxf>
    <dxf>
      <fill>
        <patternFill>
          <bgColor theme="0"/>
        </patternFill>
      </fill>
    </dxf>
    <dxf>
      <fill>
        <patternFill patternType="solid">
          <bgColor theme="2" tint="-9.9978637043366805E-2"/>
        </patternFill>
      </fill>
    </dxf>
    <dxf>
      <fill>
        <patternFill patternType="solid">
          <bgColor theme="2" tint="-9.9978637043366805E-2"/>
        </patternFill>
      </fill>
    </dxf>
    <dxf>
      <numFmt numFmtId="14" formatCode="0.00%"/>
    </dxf>
    <dxf>
      <font>
        <sz val="9"/>
      </font>
    </dxf>
    <dxf>
      <font>
        <sz val="9"/>
      </font>
    </dxf>
    <dxf>
      <font>
        <sz val="9"/>
      </font>
    </dxf>
    <dxf>
      <font>
        <sz val="9"/>
      </font>
    </dxf>
    <dxf>
      <font>
        <name val="Arial"/>
        <scheme val="none"/>
      </font>
    </dxf>
    <dxf>
      <font>
        <name val="Arial"/>
        <scheme val="none"/>
      </font>
    </dxf>
    <dxf>
      <font>
        <name val="Arial"/>
        <scheme val="none"/>
      </font>
    </dxf>
    <dxf>
      <font>
        <name val="Arial"/>
        <scheme val="none"/>
      </font>
    </dxf>
    <dxf>
      <fill>
        <patternFill patternType="solid">
          <bgColor rgb="FFFFC000"/>
        </patternFill>
      </fill>
    </dxf>
    <dxf>
      <fill>
        <patternFill patternType="solid">
          <bgColor rgb="FFFFC000"/>
        </patternFill>
      </fill>
    </dxf>
    <dxf>
      <alignment wrapText="1"/>
    </dxf>
    <dxf>
      <numFmt numFmtId="164" formatCode="0.0%"/>
    </dxf>
    <dxf>
      <numFmt numFmtId="164" formatCode="0.0%"/>
    </dxf>
    <dxf>
      <font>
        <name val="Arial"/>
        <scheme val="none"/>
      </font>
    </dxf>
    <dxf>
      <font>
        <name val="Arial"/>
        <scheme val="none"/>
      </font>
    </dxf>
    <dxf>
      <fill>
        <patternFill>
          <bgColor theme="2" tint="-9.9978637043366805E-2"/>
        </patternFill>
      </fill>
    </dxf>
    <dxf>
      <fill>
        <patternFill>
          <bgColor theme="2" tint="-9.9978637043366805E-2"/>
        </patternFill>
      </fill>
    </dxf>
    <dxf>
      <fill>
        <patternFill>
          <bgColor theme="0"/>
        </patternFill>
      </fill>
    </dxf>
    <dxf>
      <fill>
        <patternFill>
          <bgColor theme="0"/>
        </patternFill>
      </fill>
    </dxf>
    <dxf>
      <font>
        <sz val="9"/>
      </font>
    </dxf>
    <dxf>
      <font>
        <name val="Arial"/>
        <scheme val="none"/>
      </font>
    </dxf>
    <dxf>
      <font>
        <b/>
      </font>
    </dxf>
    <dxf>
      <fill>
        <patternFill patternType="solid">
          <bgColor theme="2"/>
        </patternFill>
      </fill>
    </dxf>
    <dxf>
      <fill>
        <patternFill patternType="solid">
          <bgColor theme="2"/>
        </patternFill>
      </fill>
    </dxf>
    <dxf>
      <numFmt numFmtId="14" formatCode="0.00%"/>
    </dxf>
    <dxf>
      <alignment wrapText="1"/>
    </dxf>
    <dxf>
      <font>
        <sz val="9"/>
      </font>
    </dxf>
    <dxf>
      <font>
        <sz val="9"/>
      </font>
    </dxf>
    <dxf>
      <font>
        <sz val="9"/>
      </font>
    </dxf>
    <dxf>
      <font>
        <sz val="9"/>
      </font>
    </dxf>
    <dxf>
      <font>
        <name val="Arial"/>
      </font>
    </dxf>
    <dxf>
      <font>
        <name val="Arial"/>
      </font>
    </dxf>
    <dxf>
      <font>
        <name val="Arial"/>
      </font>
    </dxf>
    <dxf>
      <font>
        <name val="Arial"/>
      </font>
    </dxf>
    <dxf>
      <fill>
        <patternFill patternType="solid">
          <bgColor rgb="FFFFC000"/>
        </patternFill>
      </fill>
    </dxf>
    <dxf>
      <fill>
        <patternFill patternType="solid">
          <bgColor rgb="FFFFC000"/>
        </patternFill>
      </fill>
    </dxf>
    <dxf>
      <numFmt numFmtId="164" formatCode="0.0%"/>
    </dxf>
    <dxf>
      <font>
        <b/>
      </font>
    </dxf>
    <dxf>
      <font>
        <sz val="9"/>
      </font>
    </dxf>
    <dxf>
      <font>
        <sz val="9"/>
      </font>
    </dxf>
    <dxf>
      <font>
        <sz val="9"/>
      </font>
    </dxf>
    <dxf>
      <font>
        <sz val="9"/>
      </font>
    </dxf>
    <dxf>
      <font>
        <sz val="9"/>
      </font>
    </dxf>
    <dxf>
      <font>
        <sz val="9"/>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bgColor theme="2" tint="-9.9978637043366805E-2"/>
        </patternFill>
      </fill>
    </dxf>
    <dxf>
      <fill>
        <patternFill>
          <bgColor theme="2" tint="-9.9978637043366805E-2"/>
        </patternFill>
      </fill>
    </dxf>
    <dxf>
      <numFmt numFmtId="14" formatCode="0.00%"/>
    </dxf>
    <dxf>
      <fill>
        <patternFill>
          <bgColor rgb="FFFFC000"/>
        </patternFill>
      </fill>
    </dxf>
    <dxf>
      <fill>
        <patternFill>
          <bgColor rgb="FFFFC000"/>
        </patternFill>
      </fill>
    </dxf>
    <dxf>
      <alignment wrapText="1"/>
    </dxf>
    <dxf>
      <numFmt numFmtId="164" formatCode="0.0%"/>
    </dxf>
    <dxf>
      <font>
        <name val="Arial"/>
        <scheme val="none"/>
      </font>
    </dxf>
    <dxf>
      <font>
        <name val="Arial"/>
        <scheme val="none"/>
      </font>
    </dxf>
    <dxf>
      <font>
        <b/>
      </font>
    </dxf>
    <dxf>
      <fill>
        <patternFill>
          <bgColor theme="0"/>
        </patternFill>
      </fill>
    </dxf>
    <dxf>
      <fill>
        <patternFill>
          <bgColor theme="0"/>
        </patternFill>
      </fill>
    </dxf>
    <dxf>
      <fill>
        <patternFill>
          <bgColor theme="0"/>
        </patternFill>
      </fill>
    </dxf>
    <dxf>
      <numFmt numFmtId="14" formatCode="0.00%"/>
    </dxf>
    <dxf>
      <fill>
        <patternFill>
          <bgColor rgb="FFFFC000"/>
        </patternFill>
      </fill>
    </dxf>
    <dxf>
      <fill>
        <patternFill>
          <bgColor rgb="FFFFC000"/>
        </patternFill>
      </fill>
    </dxf>
    <dxf>
      <fill>
        <patternFill>
          <bgColor theme="2" tint="-9.9978637043366805E-2"/>
        </patternFill>
      </fill>
    </dxf>
    <dxf>
      <fill>
        <patternFill>
          <bgColor theme="2" tint="-9.9978637043366805E-2"/>
        </patternFill>
      </fill>
    </dxf>
    <dxf>
      <fill>
        <patternFill>
          <bgColor theme="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ont>
        <sz val="9"/>
      </font>
    </dxf>
    <dxf>
      <font>
        <sz val="9"/>
      </font>
    </dxf>
    <dxf>
      <font>
        <sz val="9"/>
      </font>
    </dxf>
    <dxf>
      <font>
        <sz val="9"/>
      </font>
    </dxf>
    <dxf>
      <font>
        <sz val="9"/>
      </font>
    </dxf>
    <dxf>
      <font>
        <sz val="9"/>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wrapText="1"/>
    </dxf>
    <dxf>
      <numFmt numFmtId="164" formatCode="0.0%"/>
    </dxf>
    <dxf>
      <numFmt numFmtId="164" formatCode="0.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b/>
      </font>
    </dxf>
    <dxf>
      <fill>
        <patternFill>
          <bgColor theme="2" tint="-9.9978637043366805E-2"/>
        </patternFill>
      </fill>
    </dxf>
    <dxf>
      <fill>
        <patternFill>
          <bgColor theme="2" tint="-9.9978637043366805E-2"/>
        </patternFill>
      </fill>
    </dxf>
    <dxf>
      <fill>
        <patternFill>
          <bgColor theme="0"/>
        </patternFill>
      </fill>
    </dxf>
    <dxf>
      <fill>
        <patternFill>
          <bgColor theme="0"/>
        </patternFill>
      </fill>
    </dxf>
    <dxf>
      <font>
        <sz val="9"/>
      </font>
    </dxf>
    <dxf>
      <font>
        <sz val="9"/>
      </font>
    </dxf>
    <dxf>
      <font>
        <sz val="9"/>
      </font>
    </dxf>
    <dxf>
      <font>
        <name val="Arial"/>
        <scheme val="none"/>
      </font>
    </dxf>
    <dxf>
      <font>
        <name val="Arial"/>
        <scheme val="none"/>
      </font>
    </dxf>
    <dxf>
      <font>
        <name val="Arial"/>
        <scheme val="none"/>
      </font>
    </dxf>
    <dxf>
      <numFmt numFmtId="14" formatCode="0.00%"/>
    </dxf>
    <dxf>
      <fill>
        <patternFill patternType="solid">
          <bgColor theme="2" tint="-9.9978637043366805E-2"/>
        </patternFill>
      </fill>
    </dxf>
    <dxf>
      <fill>
        <patternFill patternType="solid">
          <bgColor theme="2" tint="-9.9978637043366805E-2"/>
        </patternFill>
      </fill>
    </dxf>
    <dxf>
      <fill>
        <patternFill patternType="solid">
          <bgColor rgb="FFFFC000"/>
        </patternFill>
      </fill>
    </dxf>
    <dxf>
      <fill>
        <patternFill patternType="solid">
          <bgColor rgb="FFFFC000"/>
        </patternFill>
      </fill>
    </dxf>
    <dxf>
      <alignment wrapText="1"/>
    </dxf>
    <dxf>
      <numFmt numFmtId="164" formatCode="0.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9"/>
      </font>
    </dxf>
    <dxf>
      <font>
        <sz val="9"/>
      </font>
    </dxf>
    <dxf>
      <font>
        <sz val="9"/>
      </font>
    </dxf>
    <dxf>
      <font>
        <sz val="9"/>
      </font>
    </dxf>
    <dxf>
      <font>
        <sz val="9"/>
      </font>
    </dxf>
    <dxf>
      <font>
        <sz val="9"/>
      </font>
    </dxf>
    <dxf>
      <font>
        <b/>
      </font>
    </dxf>
    <dxf>
      <numFmt numFmtId="14" formatCode="0.00%"/>
    </dxf>
    <dxf>
      <fill>
        <patternFill>
          <bgColor theme="2" tint="-9.9978637043366805E-2"/>
        </patternFill>
      </fill>
    </dxf>
    <dxf>
      <fill>
        <patternFill>
          <bgColor theme="2" tint="-9.9978637043366805E-2"/>
        </patternFill>
      </fill>
    </dxf>
    <dxf>
      <font>
        <name val="Arial"/>
        <scheme val="none"/>
      </font>
    </dxf>
    <dxf>
      <fill>
        <patternFill patternType="solid">
          <bgColor rgb="FFFFC000"/>
        </patternFill>
      </fill>
    </dxf>
    <dxf>
      <fill>
        <patternFill patternType="solid">
          <bgColor rgb="FFFFC000"/>
        </patternFill>
      </fill>
    </dxf>
    <dxf>
      <alignment wrapText="1"/>
    </dxf>
    <dxf>
      <numFmt numFmtId="164" formatCode="0.0%"/>
    </dxf>
    <dxf>
      <font>
        <name val="Arial"/>
        <scheme val="none"/>
      </font>
    </dxf>
    <dxf>
      <font>
        <name val="Arial"/>
        <scheme val="none"/>
      </font>
    </dxf>
    <dxf>
      <fill>
        <patternFill>
          <bgColor theme="2" tint="-9.9978637043366805E-2"/>
        </patternFill>
      </fill>
    </dxf>
    <dxf>
      <fill>
        <patternFill>
          <bgColor theme="2" tint="-9.9978637043366805E-2"/>
        </patternFill>
      </fill>
    </dxf>
    <dxf>
      <fill>
        <patternFill>
          <bgColor theme="0"/>
        </patternFill>
      </fill>
    </dxf>
    <dxf>
      <fill>
        <patternFill>
          <bgColor theme="0"/>
        </patternFill>
      </fill>
    </dxf>
    <dxf>
      <font>
        <b/>
      </font>
    </dxf>
    <dxf>
      <fill>
        <patternFill patternType="solid">
          <bgColor rgb="FFFFC000"/>
        </patternFill>
      </fill>
    </dxf>
    <dxf>
      <fill>
        <patternFill patternType="solid">
          <bgColor rgb="FFFFC000"/>
        </patternFill>
      </fill>
    </dxf>
    <dxf>
      <font>
        <sz val="9"/>
      </font>
    </dxf>
    <dxf>
      <font>
        <sz val="9"/>
      </font>
    </dxf>
    <dxf>
      <font>
        <sz val="9"/>
      </font>
    </dxf>
    <dxf>
      <font>
        <sz val="9"/>
      </font>
    </dxf>
    <dxf>
      <font>
        <sz val="9"/>
      </font>
    </dxf>
    <dxf>
      <font>
        <name val="Arial"/>
        <scheme val="none"/>
      </font>
    </dxf>
    <dxf>
      <font>
        <name val="Arial"/>
        <scheme val="none"/>
      </font>
    </dxf>
    <dxf>
      <font>
        <name val="Arial"/>
        <scheme val="none"/>
      </font>
    </dxf>
    <dxf>
      <font>
        <name val="Arial"/>
        <scheme val="none"/>
      </font>
    </dxf>
    <dxf>
      <font>
        <name val="Arial"/>
        <scheme val="none"/>
      </font>
    </dxf>
    <dxf>
      <numFmt numFmtId="14" formatCode="0.00%"/>
    </dxf>
    <dxf>
      <alignment wrapText="1"/>
    </dxf>
    <dxf>
      <alignment wrapText="0"/>
    </dxf>
    <dxf>
      <numFmt numFmtId="164" formatCode="0.0%"/>
    </dxf>
    <dxf>
      <font>
        <sz val="9"/>
      </font>
    </dxf>
    <dxf>
      <font>
        <sz val="9"/>
      </font>
    </dxf>
    <dxf>
      <font>
        <sz val="9"/>
      </font>
    </dxf>
    <dxf>
      <font>
        <sz val="9"/>
      </font>
    </dxf>
    <dxf>
      <font>
        <sz val="9"/>
      </font>
    </dxf>
    <dxf>
      <font>
        <sz val="9"/>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b/>
      </font>
    </dxf>
    <dxf>
      <fill>
        <patternFill>
          <bgColor theme="2" tint="-9.9978637043366805E-2"/>
        </patternFill>
      </fill>
    </dxf>
    <dxf>
      <fill>
        <patternFill>
          <bgColor theme="2" tint="-9.9978637043366805E-2"/>
        </patternFill>
      </fill>
    </dxf>
    <dxf>
      <fill>
        <patternFill>
          <bgColor theme="0"/>
        </patternFill>
      </fill>
    </dxf>
    <dxf>
      <fill>
        <patternFill>
          <bgColor theme="0"/>
        </patternFill>
      </fill>
    </dxf>
    <dxf>
      <fill>
        <patternFill patternType="solid">
          <bgColor theme="2" tint="-9.9978637043366805E-2"/>
        </patternFill>
      </fill>
    </dxf>
    <dxf>
      <fill>
        <patternFill patternType="solid">
          <bgColor theme="2" tint="-9.9978637043366805E-2"/>
        </patternFill>
      </fill>
    </dxf>
    <dxf>
      <numFmt numFmtId="14" formatCode="0.00%"/>
    </dxf>
    <dxf>
      <fill>
        <patternFill patternType="solid">
          <bgColor rgb="FFFFC000"/>
        </patternFill>
      </fill>
    </dxf>
    <dxf>
      <fill>
        <patternFill patternType="solid">
          <bgColor rgb="FFFFC000"/>
        </patternFill>
      </fill>
    </dxf>
    <dxf>
      <alignment wrapText="1"/>
    </dxf>
    <dxf>
      <numFmt numFmtId="164" formatCode="0.0%"/>
    </dxf>
    <dxf>
      <font>
        <sz val="9"/>
      </font>
    </dxf>
    <dxf>
      <font>
        <sz val="9"/>
      </font>
    </dxf>
    <dxf>
      <font>
        <sz val="9"/>
      </font>
    </dxf>
    <dxf>
      <font>
        <sz val="9"/>
      </font>
    </dxf>
    <dxf>
      <font>
        <sz val="9"/>
      </font>
    </dxf>
    <dxf>
      <font>
        <sz val="9"/>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bgColor theme="2" tint="-9.9978637043366805E-2"/>
        </patternFill>
      </fill>
    </dxf>
    <dxf>
      <fill>
        <patternFill>
          <bgColor theme="2" tint="-9.9978637043366805E-2"/>
        </patternFill>
      </fill>
    </dxf>
    <dxf>
      <font>
        <sz val="9"/>
      </font>
    </dxf>
    <dxf>
      <font>
        <name val="Arial"/>
        <family val="2"/>
      </font>
    </dxf>
    <dxf>
      <font>
        <b/>
      </font>
    </dxf>
    <dxf>
      <numFmt numFmtId="14" formatCode="0.00%"/>
    </dxf>
    <dxf>
      <fill>
        <patternFill>
          <bgColor rgb="FFFFC000"/>
        </patternFill>
      </fill>
    </dxf>
    <dxf>
      <fill>
        <patternFill>
          <bgColor rgb="FFFFC000"/>
        </patternFill>
      </fill>
    </dxf>
    <dxf>
      <alignment wrapText="1"/>
    </dxf>
    <dxf>
      <alignment wrapText="1"/>
    </dxf>
    <dxf>
      <numFmt numFmtId="164" formatCode="0.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b/>
      </font>
    </dxf>
    <dxf>
      <fill>
        <patternFill>
          <bgColor theme="2" tint="-9.9978637043366805E-2"/>
        </patternFill>
      </fill>
    </dxf>
    <dxf>
      <fill>
        <patternFill>
          <bgColor theme="2" tint="-9.9978637043366805E-2"/>
        </patternFill>
      </fill>
    </dxf>
    <dxf>
      <fill>
        <patternFill patternType="solid">
          <bgColor rgb="FFFFC000"/>
        </patternFill>
      </fill>
    </dxf>
    <dxf>
      <fill>
        <patternFill patternType="solid">
          <bgColor rgb="FFFFC000"/>
        </patternFill>
      </fill>
    </dxf>
    <dxf>
      <font>
        <sz val="9"/>
      </font>
    </dxf>
    <dxf>
      <font>
        <sz val="9"/>
      </font>
    </dxf>
    <dxf>
      <font>
        <sz val="9"/>
      </font>
    </dxf>
    <dxf>
      <font>
        <name val="Arial"/>
        <scheme val="none"/>
      </font>
    </dxf>
    <dxf>
      <font>
        <name val="Arial"/>
        <scheme val="none"/>
      </font>
    </dxf>
    <dxf>
      <font>
        <name val="Arial"/>
        <scheme val="none"/>
      </font>
    </dxf>
    <dxf>
      <numFmt numFmtId="14" formatCode="0.00%"/>
    </dxf>
    <dxf>
      <alignment wrapText="1"/>
    </dxf>
    <dxf>
      <numFmt numFmtId="164" formatCode="0.0%"/>
    </dxf>
    <dxf>
      <font>
        <name val="Arial"/>
        <scheme val="none"/>
      </font>
    </dxf>
    <dxf>
      <font>
        <name val="Arial"/>
        <scheme val="none"/>
      </font>
    </dxf>
    <dxf>
      <font>
        <name val="Arial"/>
        <scheme val="none"/>
      </font>
    </dxf>
    <dxf>
      <font>
        <name val="Arial"/>
        <scheme val="none"/>
      </font>
    </dxf>
    <dxf>
      <fill>
        <patternFill>
          <bgColor theme="2" tint="-9.9978637043366805E-2"/>
        </patternFill>
      </fill>
    </dxf>
    <dxf>
      <fill>
        <patternFill>
          <bgColor theme="2" tint="-9.9978637043366805E-2"/>
        </patternFill>
      </fill>
    </dxf>
    <dxf>
      <fill>
        <patternFill>
          <bgColor theme="0"/>
        </patternFill>
      </fill>
    </dxf>
    <dxf>
      <fill>
        <patternFill>
          <bgColor theme="0"/>
        </patternFill>
      </fill>
    </dxf>
    <dxf>
      <font>
        <color theme="1"/>
      </font>
    </dxf>
    <dxf>
      <font>
        <color theme="1"/>
      </font>
    </dxf>
    <dxf>
      <font>
        <color theme="1"/>
      </font>
    </dxf>
    <dxf>
      <font>
        <b/>
      </font>
    </dxf>
    <dxf>
      <font>
        <sz val="9"/>
      </font>
    </dxf>
    <dxf>
      <font>
        <sz val="9"/>
      </font>
    </dxf>
    <dxf>
      <font>
        <sz val="9"/>
      </font>
    </dxf>
    <dxf>
      <font>
        <sz val="9"/>
      </font>
    </dxf>
    <dxf>
      <font>
        <name val="Arial"/>
        <scheme val="none"/>
      </font>
    </dxf>
    <dxf>
      <font>
        <name val="Arial"/>
        <scheme val="none"/>
      </font>
    </dxf>
    <dxf>
      <font>
        <name val="Arial"/>
        <scheme val="none"/>
      </font>
    </dxf>
    <dxf>
      <font>
        <name val="Arial"/>
        <scheme val="none"/>
      </font>
    </dxf>
    <dxf>
      <numFmt numFmtId="14" formatCode="0.00%"/>
    </dxf>
    <dxf>
      <fill>
        <patternFill patternType="solid">
          <bgColor theme="2" tint="-9.9978637043366805E-2"/>
        </patternFill>
      </fill>
    </dxf>
    <dxf>
      <fill>
        <patternFill patternType="solid">
          <bgColor theme="2" tint="-9.9978637043366805E-2"/>
        </patternFill>
      </fill>
    </dxf>
    <dxf>
      <fill>
        <patternFill patternType="solid">
          <bgColor rgb="FFFFC000"/>
        </patternFill>
      </fill>
    </dxf>
    <dxf>
      <fill>
        <patternFill patternType="solid">
          <bgColor rgb="FFFFC000"/>
        </patternFill>
      </fill>
    </dxf>
    <dxf>
      <alignment wrapText="1"/>
    </dxf>
    <dxf>
      <numFmt numFmtId="164" formatCode="0.0%"/>
    </dxf>
    <dxf>
      <font>
        <b/>
      </font>
    </dxf>
    <dxf>
      <font>
        <sz val="9"/>
      </font>
    </dxf>
    <dxf>
      <font>
        <sz val="9"/>
      </font>
    </dxf>
    <dxf>
      <font>
        <sz val="9"/>
      </font>
    </dxf>
    <dxf>
      <font>
        <sz val="9"/>
      </font>
    </dxf>
    <dxf>
      <font>
        <sz val="9"/>
      </font>
    </dxf>
    <dxf>
      <font>
        <sz val="9"/>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bgColor theme="2" tint="-9.9978637043366805E-2"/>
        </patternFill>
      </fill>
    </dxf>
    <dxf>
      <fill>
        <patternFill>
          <bgColor theme="2" tint="-9.9978637043366805E-2"/>
        </patternFill>
      </fill>
    </dxf>
    <dxf>
      <fill>
        <patternFill patternType="solid">
          <bgColor rgb="FFFFC000"/>
        </patternFill>
      </fill>
    </dxf>
    <dxf>
      <fill>
        <patternFill patternType="solid">
          <bgColor rgb="FFFFC000"/>
        </patternFill>
      </fill>
    </dxf>
    <dxf>
      <font>
        <sz val="9"/>
      </font>
    </dxf>
    <dxf>
      <fill>
        <patternFill patternType="solid">
          <bgColor rgb="FFFFC000"/>
        </patternFill>
      </fill>
    </dxf>
    <dxf>
      <numFmt numFmtId="164" formatCode="0.0%"/>
    </dxf>
    <dxf>
      <font>
        <sz val="9"/>
      </font>
    </dxf>
    <dxf>
      <fill>
        <patternFill>
          <bgColor theme="2" tint="-9.9978637043366805E-2"/>
        </patternFill>
      </fill>
    </dxf>
    <dxf>
      <fill>
        <patternFill>
          <bgColor theme="2" tint="-9.9978637043366805E-2"/>
        </patternFill>
      </fill>
    </dxf>
    <dxf>
      <alignment wrapText="1"/>
    </dxf>
    <dxf>
      <font>
        <name val="Arial"/>
        <scheme val="none"/>
      </font>
    </dxf>
    <dxf>
      <font>
        <name val="Arial"/>
        <scheme val="none"/>
      </font>
    </dxf>
    <dxf>
      <font>
        <name val="Arial"/>
        <scheme val="none"/>
      </font>
    </dxf>
    <dxf>
      <font>
        <name val="Arial"/>
        <scheme val="none"/>
      </font>
    </dxf>
    <dxf>
      <fill>
        <patternFill>
          <bgColor theme="2"/>
        </patternFill>
      </fill>
    </dxf>
    <dxf>
      <numFmt numFmtId="14" formatCode="0.00%"/>
    </dxf>
    <dxf>
      <alignment wrapText="1"/>
    </dxf>
    <dxf>
      <font>
        <b/>
      </font>
    </dxf>
    <dxf>
      <fill>
        <patternFill patternType="solid">
          <bgColor rgb="FFFFC000"/>
        </patternFill>
      </fill>
    </dxf>
    <dxf>
      <font>
        <sz val="9"/>
      </font>
    </dxf>
    <dxf>
      <font>
        <name val="Arial"/>
        <scheme val="none"/>
      </font>
    </dxf>
    <dxf>
      <font>
        <sz val="9"/>
      </font>
    </dxf>
    <dxf>
      <font>
        <name val="Arial"/>
        <scheme val="none"/>
      </font>
    </dxf>
    <dxf>
      <alignment wrapText="1"/>
    </dxf>
    <dxf>
      <numFmt numFmtId="164" formatCode="0.0%"/>
    </dxf>
    <dxf>
      <font>
        <name val="Arial"/>
        <scheme val="none"/>
      </font>
    </dxf>
    <dxf>
      <font>
        <name val="Arial"/>
        <scheme val="none"/>
      </font>
    </dxf>
    <dxf>
      <font>
        <name val="Arial"/>
        <scheme val="none"/>
      </font>
    </dxf>
    <dxf>
      <font>
        <name val="Arial"/>
        <scheme val="none"/>
      </font>
    </dxf>
    <dxf>
      <fill>
        <patternFill>
          <bgColor theme="2" tint="-9.9978637043366805E-2"/>
        </patternFill>
      </fill>
    </dxf>
    <dxf>
      <fill>
        <patternFill>
          <bgColor theme="2" tint="-9.9978637043366805E-2"/>
        </patternFill>
      </fill>
    </dxf>
    <dxf>
      <font>
        <b/>
      </font>
    </dxf>
    <dxf>
      <alignment wrapText="1"/>
    </dxf>
    <dxf>
      <fill>
        <patternFill patternType="solid">
          <bgColor theme="2" tint="-9.9978637043366805E-2"/>
        </patternFill>
      </fill>
    </dxf>
    <dxf>
      <fill>
        <patternFill patternType="solid">
          <bgColor theme="2" tint="-9.9978637043366805E-2"/>
        </patternFill>
      </fill>
    </dxf>
    <dxf>
      <numFmt numFmtId="14" formatCode="0.00%"/>
    </dxf>
    <dxf>
      <fill>
        <patternFill patternType="solid">
          <bgColor rgb="FFFFC000"/>
        </patternFill>
      </fill>
    </dxf>
    <dxf>
      <fill>
        <patternFill patternType="solid">
          <bgColor rgb="FFFFC000"/>
        </patternFill>
      </fill>
    </dxf>
    <dxf>
      <font>
        <sz val="9"/>
      </font>
    </dxf>
    <dxf>
      <font>
        <sz val="9"/>
      </font>
    </dxf>
    <dxf>
      <font>
        <sz val="9"/>
      </font>
    </dxf>
    <dxf>
      <font>
        <sz val="9"/>
      </font>
    </dxf>
    <dxf>
      <font>
        <name val="Arial"/>
        <scheme val="none"/>
      </font>
    </dxf>
    <dxf>
      <font>
        <name val="Arial"/>
        <scheme val="none"/>
      </font>
    </dxf>
    <dxf>
      <font>
        <name val="Arial"/>
        <scheme val="none"/>
      </font>
    </dxf>
    <dxf>
      <font>
        <name val="Arial"/>
        <scheme val="none"/>
      </font>
    </dxf>
    <dxf>
      <numFmt numFmtId="164" formatCode="0.0%"/>
    </dxf>
    <dxf>
      <numFmt numFmtId="164" formatCode="0.0%"/>
    </dxf>
    <dxf>
      <font>
        <b/>
      </font>
    </dxf>
    <dxf>
      <font>
        <sz val="9"/>
      </font>
    </dxf>
    <dxf>
      <font>
        <sz val="9"/>
      </font>
    </dxf>
    <dxf>
      <font>
        <sz val="9"/>
      </font>
    </dxf>
    <dxf>
      <font>
        <sz val="9"/>
      </font>
    </dxf>
    <dxf>
      <font>
        <sz val="9"/>
      </font>
    </dxf>
    <dxf>
      <font>
        <sz val="9"/>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patternType="solid">
          <bgColor theme="2" tint="-9.9978637043366805E-2"/>
        </patternFill>
      </fill>
    </dxf>
    <dxf>
      <fill>
        <patternFill patternType="solid">
          <bgColor theme="2" tint="-9.9978637043366805E-2"/>
        </patternFill>
      </fill>
    </dxf>
    <dxf>
      <numFmt numFmtId="14" formatCode="0.00%"/>
    </dxf>
    <dxf>
      <fill>
        <patternFill>
          <bgColor rgb="FFFFC000"/>
        </patternFill>
      </fill>
    </dxf>
    <dxf>
      <fill>
        <patternFill>
          <bgColor rgb="FFFFC000"/>
        </patternFill>
      </fill>
    </dxf>
    <dxf>
      <alignment wrapText="1"/>
    </dxf>
    <dxf>
      <font>
        <sz val="9"/>
      </font>
    </dxf>
    <dxf>
      <font>
        <name val="Arial"/>
        <scheme val="none"/>
      </font>
    </dxf>
    <dxf>
      <font>
        <b/>
      </font>
    </dxf>
    <dxf>
      <fill>
        <patternFill patternType="solid">
          <bgColor rgb="FFFFC000"/>
        </patternFill>
      </fill>
    </dxf>
    <dxf>
      <fill>
        <patternFill patternType="solid">
          <bgColor rgb="FFFFC000"/>
        </patternFill>
      </fill>
    </dxf>
    <dxf>
      <alignment wrapText="1"/>
    </dxf>
    <dxf>
      <font>
        <b/>
      </font>
    </dxf>
    <dxf>
      <font>
        <name val="Arial"/>
        <scheme val="none"/>
      </font>
    </dxf>
    <dxf>
      <font>
        <sz val="9"/>
      </font>
    </dxf>
    <dxf>
      <alignment wrapText="1"/>
    </dxf>
    <dxf>
      <numFmt numFmtId="164" formatCode="0.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bgColor theme="2" tint="-9.9978637043366805E-2"/>
        </patternFill>
      </fill>
    </dxf>
    <dxf>
      <fill>
        <patternFill>
          <bgColor theme="2" tint="-9.9978637043366805E-2"/>
        </patternFill>
      </fill>
    </dxf>
    <dxf>
      <fill>
        <patternFill>
          <bgColor theme="0"/>
        </patternFill>
      </fill>
    </dxf>
    <dxf>
      <fill>
        <patternFill>
          <bgColor theme="0"/>
        </patternFill>
      </fill>
    </dxf>
    <dxf>
      <font>
        <b/>
      </font>
    </dxf>
    <dxf>
      <fill>
        <patternFill patternType="solid">
          <bgColor theme="2" tint="-9.9978637043366805E-2"/>
        </patternFill>
      </fill>
    </dxf>
    <dxf>
      <fill>
        <patternFill patternType="solid">
          <bgColor theme="2" tint="-9.9978637043366805E-2"/>
        </patternFill>
      </fill>
    </dxf>
    <dxf>
      <numFmt numFmtId="14" formatCode="0.00%"/>
    </dxf>
    <dxf>
      <font>
        <sz val="9"/>
      </font>
    </dxf>
    <dxf>
      <font>
        <sz val="9"/>
      </font>
    </dxf>
    <dxf>
      <font>
        <sz val="9"/>
      </font>
    </dxf>
    <dxf>
      <font>
        <name val="Arial"/>
        <scheme val="none"/>
      </font>
    </dxf>
    <dxf>
      <font>
        <name val="Arial"/>
        <scheme val="none"/>
      </font>
    </dxf>
    <dxf>
      <font>
        <name val="Arial"/>
        <scheme val="none"/>
      </font>
    </dxf>
    <dxf>
      <fill>
        <patternFill patternType="solid">
          <bgColor rgb="FFFFC000"/>
        </patternFill>
      </fill>
    </dxf>
    <dxf>
      <fill>
        <patternFill patternType="solid">
          <bgColor rgb="FFFFC000"/>
        </patternFill>
      </fill>
    </dxf>
    <dxf>
      <alignment wrapText="1"/>
    </dxf>
    <dxf>
      <numFmt numFmtId="164" formatCode="0.0%"/>
    </dxf>
    <dxf>
      <font>
        <sz val="9"/>
      </font>
    </dxf>
    <dxf>
      <font>
        <sz val="9"/>
      </font>
    </dxf>
    <dxf>
      <alignment wrapText="1"/>
    </dxf>
    <dxf>
      <font>
        <name val="Arial"/>
        <scheme val="none"/>
      </font>
    </dxf>
    <dxf>
      <font>
        <name val="Arial"/>
        <scheme val="none"/>
      </font>
    </dxf>
    <dxf>
      <font>
        <name val="Arial"/>
        <scheme val="none"/>
      </font>
    </dxf>
    <dxf>
      <font>
        <name val="Arial"/>
        <scheme val="none"/>
      </font>
    </dxf>
    <dxf>
      <font>
        <b/>
      </font>
    </dxf>
    <dxf>
      <fill>
        <patternFill>
          <bgColor theme="2" tint="-9.9978637043366805E-2"/>
        </patternFill>
      </fill>
    </dxf>
    <dxf>
      <fill>
        <patternFill>
          <bgColor theme="2" tint="-9.9978637043366805E-2"/>
        </patternFill>
      </fill>
    </dxf>
    <dxf>
      <fill>
        <patternFill patternType="solid">
          <bgColor theme="0"/>
        </patternFill>
      </fill>
    </dxf>
    <dxf>
      <fill>
        <patternFill patternType="solid">
          <bgColor theme="0"/>
        </patternFill>
      </fill>
    </dxf>
    <dxf>
      <fill>
        <patternFill patternType="solid">
          <bgColor theme="0"/>
        </patternFill>
      </fill>
    </dxf>
    <dxf>
      <font>
        <sz val="9"/>
      </font>
    </dxf>
    <dxf>
      <font>
        <sz val="9"/>
      </font>
    </dxf>
    <dxf>
      <font>
        <sz val="9"/>
      </font>
    </dxf>
    <dxf>
      <font>
        <name val="Arial"/>
        <scheme val="none"/>
      </font>
    </dxf>
    <dxf>
      <font>
        <name val="Arial"/>
        <scheme val="none"/>
      </font>
    </dxf>
    <dxf>
      <font>
        <name val="Arial"/>
        <scheme val="none"/>
      </font>
    </dxf>
    <dxf>
      <font>
        <name val="Arial"/>
        <scheme val="none"/>
      </font>
    </dxf>
    <dxf>
      <font>
        <sz val="9"/>
      </font>
    </dxf>
    <dxf>
      <font>
        <sz val="9"/>
      </font>
    </dxf>
    <dxf>
      <font>
        <name val="Arial"/>
        <scheme val="none"/>
      </font>
    </dxf>
    <dxf>
      <numFmt numFmtId="14" formatCode="0.00%"/>
    </dxf>
    <dxf>
      <fill>
        <patternFill patternType="solid">
          <bgColor rgb="FFFFC000"/>
        </patternFill>
      </fill>
    </dxf>
    <dxf>
      <fill>
        <patternFill patternType="solid">
          <bgColor rgb="FFFFC000"/>
        </patternFill>
      </fill>
    </dxf>
    <dxf>
      <alignment wrapText="1"/>
    </dxf>
    <dxf>
      <font>
        <sz val="9"/>
      </font>
    </dxf>
    <dxf>
      <font>
        <name val="Arial"/>
        <scheme val="none"/>
      </font>
    </dxf>
    <dxf>
      <alignment wrapText="1"/>
    </dxf>
    <dxf>
      <numFmt numFmtId="164" formatCode="0.0%"/>
    </dxf>
    <dxf>
      <numFmt numFmtId="14" formatCode="0.00%"/>
    </dxf>
    <dxf>
      <font>
        <sz val="9"/>
      </font>
    </dxf>
    <dxf>
      <font>
        <sz val="9"/>
      </font>
    </dxf>
    <dxf>
      <font>
        <sz val="9"/>
      </font>
    </dxf>
    <dxf>
      <font>
        <sz val="9"/>
      </font>
    </dxf>
    <dxf>
      <font>
        <sz val="9"/>
      </font>
    </dxf>
    <dxf>
      <font>
        <sz val="9"/>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b/>
      </font>
    </dxf>
    <dxf>
      <fill>
        <patternFill>
          <bgColor theme="2" tint="-9.9978637043366805E-2"/>
        </patternFill>
      </fill>
    </dxf>
    <dxf>
      <fill>
        <patternFill>
          <bgColor theme="2" tint="-9.9978637043366805E-2"/>
        </patternFill>
      </fill>
    </dxf>
    <dxf>
      <fill>
        <patternFill patternType="solid">
          <bgColor theme="0"/>
        </patternFill>
      </fill>
    </dxf>
    <dxf>
      <fill>
        <patternFill patternType="solid">
          <bgColor theme="0"/>
        </patternFill>
      </fill>
    </dxf>
    <dxf>
      <fill>
        <patternFill patternType="solid">
          <bgColor theme="0"/>
        </patternFill>
      </fill>
    </dxf>
    <dxf>
      <fill>
        <patternFill>
          <bgColor rgb="FFFFC000"/>
        </patternFill>
      </fill>
    </dxf>
    <dxf>
      <fill>
        <patternFill>
          <bgColor rgb="FFFFC000"/>
        </patternFill>
      </fill>
    </dxf>
    <dxf>
      <alignment wrapText="1"/>
    </dxf>
    <dxf>
      <fill>
        <patternFill patternType="solid">
          <bgColor rgb="FFFFC000"/>
        </patternFill>
      </fill>
    </dxf>
    <dxf>
      <numFmt numFmtId="164" formatCode="0.0%"/>
    </dxf>
    <dxf>
      <font>
        <sz val="9"/>
      </font>
    </dxf>
    <dxf>
      <font>
        <sz val="9"/>
      </font>
    </dxf>
    <dxf>
      <font>
        <sz val="9"/>
      </font>
    </dxf>
    <dxf>
      <font>
        <sz val="9"/>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b/>
      </font>
    </dxf>
    <dxf>
      <fill>
        <patternFill patternType="solid">
          <bgColor theme="2" tint="-9.9978637043366805E-2"/>
        </patternFill>
      </fill>
    </dxf>
    <dxf>
      <fill>
        <patternFill patternType="solid">
          <bgColor theme="2" tint="-9.9978637043366805E-2"/>
        </patternFill>
      </fill>
    </dxf>
    <dxf>
      <fill>
        <patternFill patternType="solid">
          <bgColor rgb="FFFFC000"/>
        </patternFill>
      </fill>
    </dxf>
    <dxf>
      <fill>
        <patternFill patternType="solid">
          <bgColor rgb="FFFFC000"/>
        </patternFill>
      </fill>
    </dxf>
    <dxf>
      <fill>
        <patternFill patternType="solid">
          <bgColor rgb="FFFFC000"/>
        </patternFill>
      </fill>
    </dxf>
    <dxf>
      <font>
        <b/>
      </font>
    </dxf>
    <dxf>
      <alignment wrapText="1"/>
    </dxf>
    <dxf>
      <font>
        <sz val="9"/>
      </font>
    </dxf>
    <dxf>
      <font>
        <name val="Arial"/>
        <scheme val="none"/>
      </font>
    </dxf>
    <dxf>
      <numFmt numFmtId="164" formatCode="0.0%"/>
    </dxf>
    <dxf>
      <fill>
        <patternFill>
          <bgColor theme="2" tint="-9.9978637043366805E-2"/>
        </patternFill>
      </fill>
    </dxf>
    <dxf>
      <fill>
        <patternFill>
          <bgColor theme="2" tint="-9.9978637043366805E-2"/>
        </patternFill>
      </fill>
    </dxf>
    <dxf>
      <font>
        <b/>
      </font>
    </dxf>
    <dxf>
      <font>
        <sz val="9"/>
      </font>
    </dxf>
    <dxf>
      <font>
        <sz val="9"/>
      </font>
    </dxf>
    <dxf>
      <font>
        <sz val="9"/>
      </font>
    </dxf>
    <dxf>
      <font>
        <name val="Arial"/>
        <scheme val="none"/>
      </font>
    </dxf>
    <dxf>
      <font>
        <name val="Arial"/>
        <scheme val="none"/>
      </font>
    </dxf>
    <dxf>
      <font>
        <name val="Arial"/>
        <scheme val="none"/>
      </font>
    </dxf>
    <dxf>
      <font>
        <sz val="9"/>
      </font>
    </dxf>
    <dxf>
      <font>
        <sz val="9"/>
      </font>
    </dxf>
    <dxf>
      <font>
        <name val="Arial"/>
        <scheme val="none"/>
      </font>
    </dxf>
    <dxf>
      <font>
        <name val="Arial"/>
        <scheme val="none"/>
      </font>
    </dxf>
    <dxf>
      <numFmt numFmtId="14" formatCode="0.00%"/>
    </dxf>
    <dxf>
      <fill>
        <patternFill>
          <bgColor rgb="FFFFC000"/>
        </patternFill>
      </fill>
    </dxf>
    <dxf>
      <fill>
        <patternFill>
          <bgColor rgb="FFFFC000"/>
        </patternFill>
      </fill>
    </dxf>
    <dxf>
      <alignment wrapText="1"/>
    </dxf>
    <dxf>
      <numFmt numFmtId="164" formatCode="0.0%"/>
    </dxf>
    <dxf>
      <fill>
        <patternFill>
          <bgColor theme="2" tint="-9.9978637043366805E-2"/>
        </patternFill>
      </fill>
    </dxf>
    <dxf>
      <fill>
        <patternFill>
          <bgColor theme="2" tint="-9.9978637043366805E-2"/>
        </patternFill>
      </fill>
    </dxf>
    <dxf>
      <font>
        <b/>
      </font>
    </dxf>
    <dxf>
      <font>
        <sz val="9"/>
      </font>
    </dxf>
    <dxf>
      <font>
        <sz val="9"/>
      </font>
    </dxf>
    <dxf>
      <font>
        <sz val="9"/>
      </font>
    </dxf>
    <dxf>
      <font>
        <sz val="9"/>
      </font>
    </dxf>
    <dxf>
      <font>
        <sz val="9"/>
      </font>
    </dxf>
    <dxf>
      <font>
        <sz val="9"/>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bgColor rgb="FFFFC000"/>
        </patternFill>
      </fill>
    </dxf>
    <dxf>
      <fill>
        <patternFill>
          <bgColor rgb="FFFFC000"/>
        </patternFill>
      </fill>
    </dxf>
    <dxf>
      <numFmt numFmtId="164" formatCode="0.0%"/>
    </dxf>
    <dxf>
      <fill>
        <patternFill>
          <bgColor theme="2" tint="-9.9978637043366805E-2"/>
        </patternFill>
      </fill>
    </dxf>
    <dxf>
      <fill>
        <patternFill>
          <bgColor theme="2" tint="-9.9978637043366805E-2"/>
        </patternFill>
      </fill>
    </dxf>
    <dxf>
      <font>
        <b/>
      </font>
    </dxf>
    <dxf>
      <alignment wrapText="1"/>
    </dxf>
    <dxf>
      <fill>
        <patternFill>
          <bgColor theme="0"/>
        </patternFill>
      </fill>
    </dxf>
    <dxf>
      <fill>
        <patternFill>
          <bgColor theme="0"/>
        </patternFill>
      </fill>
    </dxf>
    <dxf>
      <fill>
        <patternFill patternType="solid">
          <bgColor theme="2" tint="-9.9978637043366805E-2"/>
        </patternFill>
      </fill>
    </dxf>
    <dxf>
      <fill>
        <patternFill patternType="solid">
          <bgColor theme="2" tint="-9.9978637043366805E-2"/>
        </patternFill>
      </fill>
    </dxf>
    <dxf>
      <fill>
        <patternFill patternType="solid">
          <bgColor rgb="FFFFC000"/>
        </patternFill>
      </fill>
    </dxf>
    <dxf>
      <fill>
        <patternFill patternType="solid">
          <bgColor rgb="FFFFC000"/>
        </patternFill>
      </fill>
    </dxf>
    <dxf>
      <numFmt numFmtId="14" formatCode="0.00%"/>
    </dxf>
    <dxf>
      <font>
        <sz val="9"/>
      </font>
    </dxf>
    <dxf>
      <font>
        <sz val="9"/>
      </font>
    </dxf>
    <dxf>
      <font>
        <sz val="9"/>
      </font>
    </dxf>
    <dxf>
      <font>
        <sz val="9"/>
      </font>
    </dxf>
    <dxf>
      <font>
        <sz val="9"/>
      </font>
    </dxf>
    <dxf>
      <font>
        <sz val="9"/>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numFmt numFmtId="164" formatCode="0.0%"/>
    </dxf>
    <dxf>
      <fill>
        <patternFill>
          <bgColor theme="2" tint="-9.9978637043366805E-2"/>
        </patternFill>
      </fill>
    </dxf>
    <dxf>
      <fill>
        <patternFill>
          <bgColor theme="2" tint="-9.9978637043366805E-2"/>
        </patternFill>
      </fill>
    </dxf>
    <dxf>
      <font>
        <b/>
      </font>
    </dxf>
    <dxf>
      <font>
        <b/>
      </font>
    </dxf>
    <dxf>
      <fill>
        <patternFill>
          <bgColor theme="0"/>
        </patternFill>
      </fill>
    </dxf>
    <dxf>
      <fill>
        <patternFill>
          <bgColor theme="0"/>
        </patternFill>
      </fill>
    </dxf>
    <dxf>
      <fill>
        <patternFill patternType="solid">
          <bgColor theme="2" tint="-9.9978637043366805E-2"/>
        </patternFill>
      </fill>
    </dxf>
    <dxf>
      <fill>
        <patternFill patternType="solid">
          <bgColor theme="2" tint="-9.9978637043366805E-2"/>
        </patternFill>
      </fill>
    </dxf>
    <dxf>
      <fill>
        <patternFill patternType="solid">
          <bgColor rgb="FFFFC000"/>
        </patternFill>
      </fill>
    </dxf>
    <dxf>
      <fill>
        <patternFill patternType="solid">
          <bgColor rgb="FFFFC000"/>
        </patternFill>
      </fill>
    </dxf>
    <dxf>
      <numFmt numFmtId="14" formatCode="0.00%"/>
    </dxf>
    <dxf>
      <font>
        <sz val="9"/>
      </font>
    </dxf>
    <dxf>
      <font>
        <sz val="9"/>
      </font>
    </dxf>
    <dxf>
      <font>
        <sz val="9"/>
      </font>
    </dxf>
    <dxf>
      <font>
        <sz val="9"/>
      </font>
    </dxf>
    <dxf>
      <font>
        <sz val="9"/>
      </font>
    </dxf>
    <dxf>
      <font>
        <sz val="9"/>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wrapText="1"/>
    </dxf>
    <dxf>
      <numFmt numFmtId="164" formatCode="0.0%"/>
    </dxf>
    <dxf>
      <font>
        <name val="Arial"/>
        <scheme val="none"/>
      </font>
    </dxf>
    <dxf>
      <font>
        <name val="Arial"/>
        <scheme val="none"/>
      </font>
    </dxf>
    <dxf>
      <font>
        <name val="Arial"/>
        <scheme val="none"/>
      </font>
    </dxf>
    <dxf>
      <font>
        <name val="Arial"/>
        <scheme val="none"/>
      </font>
    </dxf>
    <dxf>
      <font>
        <name val="Arial"/>
        <scheme val="none"/>
      </font>
    </dxf>
    <dxf>
      <font>
        <sz val="9"/>
      </font>
    </dxf>
    <dxf>
      <font>
        <sz val="9"/>
      </font>
    </dxf>
    <dxf>
      <font>
        <name val="Arial"/>
        <scheme val="none"/>
      </font>
    </dxf>
    <dxf>
      <font>
        <name val="Arial"/>
        <scheme val="none"/>
      </font>
    </dxf>
    <dxf>
      <font>
        <name val="Arial"/>
        <scheme val="none"/>
      </font>
    </dxf>
    <dxf>
      <font>
        <b/>
      </font>
    </dxf>
    <dxf>
      <fill>
        <patternFill>
          <bgColor theme="2" tint="-9.9978637043366805E-2"/>
        </patternFill>
      </fill>
    </dxf>
    <dxf>
      <fill>
        <patternFill>
          <bgColor theme="2" tint="-9.9978637043366805E-2"/>
        </patternFill>
      </fill>
    </dxf>
    <dxf>
      <font>
        <sz val="9"/>
      </font>
    </dxf>
    <dxf>
      <font>
        <name val="Arial"/>
        <scheme val="none"/>
      </font>
    </dxf>
    <dxf>
      <fill>
        <patternFill patternType="solid">
          <bgColor rgb="FFFFC000"/>
        </patternFill>
      </fill>
    </dxf>
    <dxf>
      <fill>
        <patternFill patternType="solid">
          <bgColor rgb="FFFFC000"/>
        </patternFill>
      </fill>
    </dxf>
    <dxf>
      <alignment wrapText="1"/>
    </dxf>
    <dxf>
      <fill>
        <patternFill>
          <bgColor rgb="FFFFC000"/>
        </patternFill>
      </fill>
    </dxf>
    <dxf>
      <fill>
        <patternFill patternType="solid">
          <bgColor theme="2" tint="-9.9978637043366805E-2"/>
        </patternFill>
      </fill>
    </dxf>
    <dxf>
      <alignment wrapText="1"/>
    </dxf>
    <dxf>
      <numFmt numFmtId="164" formatCode="0.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b/>
      </font>
    </dxf>
    <dxf>
      <fill>
        <patternFill>
          <bgColor theme="2" tint="-9.9978637043366805E-2"/>
        </patternFill>
      </fill>
    </dxf>
    <dxf>
      <fill>
        <patternFill>
          <bgColor theme="2" tint="-9.9978637043366805E-2"/>
        </patternFill>
      </fill>
    </dxf>
    <dxf>
      <fill>
        <patternFill patternType="solid">
          <bgColor rgb="FFFFC000"/>
        </patternFill>
      </fill>
    </dxf>
    <dxf>
      <fill>
        <patternFill patternType="solid">
          <bgColor rgb="FFFFC000"/>
        </patternFill>
      </fill>
    </dxf>
    <dxf>
      <font>
        <sz val="9"/>
      </font>
    </dxf>
    <dxf>
      <font>
        <sz val="9"/>
      </font>
    </dxf>
    <dxf>
      <font>
        <sz val="9"/>
      </font>
    </dxf>
    <dxf>
      <font>
        <name val="Arial"/>
        <scheme val="none"/>
      </font>
    </dxf>
    <dxf>
      <font>
        <name val="Arial"/>
        <scheme val="none"/>
      </font>
    </dxf>
    <dxf>
      <font>
        <name val="Arial"/>
        <scheme val="none"/>
      </font>
    </dxf>
    <dxf>
      <alignment wrapText="1"/>
    </dxf>
    <dxf>
      <numFmt numFmtId="164" formatCode="0.0%"/>
    </dxf>
    <dxf>
      <font>
        <sz val="9"/>
      </font>
    </dxf>
    <dxf>
      <font>
        <name val="Arial"/>
        <scheme val="none"/>
      </font>
    </dxf>
    <dxf>
      <font>
        <b/>
      </font>
    </dxf>
    <dxf>
      <font>
        <sz val="9"/>
      </font>
    </dxf>
    <dxf>
      <font>
        <name val="Arial"/>
        <scheme val="none"/>
      </font>
    </dxf>
    <dxf>
      <font>
        <sz val="9"/>
      </font>
    </dxf>
    <dxf>
      <font>
        <sz val="9"/>
      </font>
    </dxf>
    <dxf>
      <font>
        <name val="Arial"/>
        <scheme val="none"/>
      </font>
    </dxf>
    <dxf>
      <font>
        <name val="Arial"/>
        <scheme val="none"/>
      </font>
    </dxf>
    <dxf>
      <fill>
        <patternFill patternType="solid">
          <bgColor theme="2" tint="-9.9978637043366805E-2"/>
        </patternFill>
      </fill>
    </dxf>
    <dxf>
      <fill>
        <patternFill patternType="solid">
          <bgColor theme="2" tint="-9.9978637043366805E-2"/>
        </patternFill>
      </fill>
    </dxf>
    <dxf>
      <fill>
        <patternFill>
          <bgColor rgb="FFFFC000"/>
        </patternFill>
      </fill>
    </dxf>
    <dxf>
      <fill>
        <patternFill>
          <bgColor rgb="FFFFC000"/>
        </patternFill>
      </fill>
    </dxf>
    <dxf>
      <numFmt numFmtId="14" formatCode="0.00%"/>
    </dxf>
    <dxf>
      <alignment wrapText="1"/>
    </dxf>
    <dxf>
      <numFmt numFmtId="164" formatCode="0.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b/>
      </font>
    </dxf>
    <dxf>
      <alignment wrapText="1"/>
    </dxf>
    <dxf>
      <font>
        <sz val="9"/>
      </font>
    </dxf>
    <dxf>
      <font>
        <sz val="9"/>
      </font>
    </dxf>
    <dxf>
      <font>
        <name val="Arial"/>
        <scheme val="none"/>
      </font>
    </dxf>
    <dxf>
      <font>
        <name val="Arial"/>
        <scheme val="none"/>
      </font>
    </dxf>
    <dxf>
      <fill>
        <patternFill patternType="solid">
          <bgColor theme="2" tint="-9.9978637043366805E-2"/>
        </patternFill>
      </fill>
    </dxf>
    <dxf>
      <fill>
        <patternFill patternType="solid">
          <bgColor theme="2" tint="-9.9978637043366805E-2"/>
        </patternFill>
      </fill>
    </dxf>
    <dxf>
      <numFmt numFmtId="14" formatCode="0.00%"/>
    </dxf>
    <dxf>
      <fill>
        <patternFill patternType="solid">
          <bgColor rgb="FFFFC000"/>
        </patternFill>
      </fill>
    </dxf>
    <dxf>
      <fill>
        <patternFill patternType="solid">
          <bgColor rgb="FFFFC000"/>
        </patternFill>
      </fill>
    </dxf>
    <dxf>
      <numFmt numFmtId="164" formatCode="0.0%"/>
    </dxf>
    <dxf>
      <fill>
        <patternFill>
          <bgColor theme="2" tint="-9.9978637043366805E-2"/>
        </patternFill>
      </fill>
    </dxf>
    <dxf>
      <fill>
        <patternFill>
          <bgColor theme="2" tint="-9.9978637043366805E-2"/>
        </patternFill>
      </fill>
    </dxf>
    <dxf>
      <fill>
        <patternFill>
          <bgColor theme="0"/>
        </patternFill>
      </fill>
    </dxf>
    <dxf>
      <fill>
        <patternFill>
          <bgColor theme="0"/>
        </patternFill>
      </fill>
    </dxf>
    <dxf>
      <font>
        <b/>
      </font>
    </dxf>
    <dxf>
      <fill>
        <patternFill patternType="solid">
          <bgColor theme="2" tint="-9.9978637043366805E-2"/>
        </patternFill>
      </fill>
    </dxf>
    <dxf>
      <fill>
        <patternFill patternType="solid">
          <bgColor theme="2" tint="-9.9978637043366805E-2"/>
        </patternFill>
      </fill>
    </dxf>
    <dxf>
      <fill>
        <patternFill patternType="solid">
          <bgColor rgb="FFFFC000"/>
        </patternFill>
      </fill>
    </dxf>
    <dxf>
      <fill>
        <patternFill patternType="solid">
          <bgColor rgb="FFFFC000"/>
        </patternFill>
      </fill>
    </dxf>
    <dxf>
      <numFmt numFmtId="14" formatCode="0.00%"/>
    </dxf>
    <dxf>
      <font>
        <sz val="9"/>
      </font>
    </dxf>
    <dxf>
      <font>
        <sz val="9"/>
      </font>
    </dxf>
    <dxf>
      <font>
        <sz val="9"/>
      </font>
    </dxf>
    <dxf>
      <font>
        <sz val="9"/>
      </font>
    </dxf>
    <dxf>
      <font>
        <sz val="9"/>
      </font>
    </dxf>
    <dxf>
      <font>
        <sz val="9"/>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wrapText="1"/>
    </dxf>
    <dxf>
      <numFmt numFmtId="164" formatCode="0.0%"/>
    </dxf>
    <dxf>
      <font>
        <b/>
      </font>
    </dxf>
    <dxf>
      <fill>
        <patternFill>
          <bgColor theme="2" tint="-9.9978637043366805E-2"/>
        </patternFill>
      </fill>
    </dxf>
    <dxf>
      <fill>
        <patternFill>
          <bgColor theme="2" tint="-9.9978637043366805E-2"/>
        </patternFill>
      </fill>
    </dxf>
    <dxf>
      <fill>
        <patternFill patternType="solid">
          <bgColor theme="0"/>
        </patternFill>
      </fill>
    </dxf>
    <dxf>
      <font>
        <sz val="9"/>
      </font>
    </dxf>
    <dxf>
      <font>
        <sz val="9"/>
      </font>
    </dxf>
    <dxf>
      <font>
        <sz val="9"/>
      </font>
    </dxf>
    <dxf>
      <font>
        <sz val="9"/>
      </font>
    </dxf>
    <dxf>
      <font>
        <sz val="9"/>
      </font>
    </dxf>
    <dxf>
      <font>
        <sz val="9"/>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bgColor rgb="FFFFC000"/>
        </patternFill>
      </fill>
    </dxf>
    <dxf>
      <fill>
        <patternFill>
          <bgColor rgb="FFFFC000"/>
        </patternFill>
      </fill>
    </dxf>
    <dxf>
      <numFmt numFmtId="14" formatCode="0.00%"/>
    </dxf>
    <dxf>
      <alignment wrapText="1"/>
    </dxf>
  </dxfs>
  <tableStyles count="0" defaultTableStyle="TableStyleMedium2" defaultPivotStyle="PivotStyleLight16"/>
  <colors>
    <mruColors>
      <color rgb="FFFF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2.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5.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4.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5.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3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3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39.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2.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3.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1.xlsx]Grafice!PivotTable30</c:name>
    <c:fmtId val="3"/>
  </c:pivotSource>
  <c:chart>
    <c:autoTitleDeleted val="1"/>
    <c:pivotFmts>
      <c:pivotFmt>
        <c:idx val="0"/>
        <c:spPr>
          <a:solidFill>
            <a:srgbClr val="FFE600"/>
          </a:solidFill>
          <a:ln w="9525">
            <a:solidFill>
              <a:schemeClr val="lt1"/>
            </a:solid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chemeClr val="bg1">
              <a:lumMod val="50000"/>
            </a:schemeClr>
          </a:solidFill>
          <a:ln w="9525">
            <a:solidFill>
              <a:schemeClr val="lt1"/>
            </a:solidFill>
          </a:ln>
          <a:effectLst/>
        </c:spPr>
        <c:dLbl>
          <c:idx val="0"/>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741CFBF8-67CD-449E-8786-B73620BD38CA}" type="CELLRANGE">
                  <a:rPr lang="en-US"/>
                  <a:pPr>
                    <a:defRPr/>
                  </a:pPr>
                  <a:t>[CELLRANGE]</a:t>
                </a:fld>
                <a:endParaRPr lang="en-US"/>
              </a:p>
              <a:p>
                <a:pPr>
                  <a:defRPr/>
                </a:pPr>
                <a:fld id="{85D16FE2-F50F-4411-8A31-4FDC7E834FF9}" type="VALUE">
                  <a:rPr lang="en-US"/>
                  <a:pPr>
                    <a:defRPr/>
                  </a:pPr>
                  <a:t>[VALUE]</a:t>
                </a:fld>
                <a:endParaRPr lang="en-US"/>
              </a:p>
            </c:rich>
          </c:tx>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
        <c:spPr>
          <a:solidFill>
            <a:schemeClr val="bg1">
              <a:lumMod val="95000"/>
            </a:schemeClr>
          </a:solidFill>
          <a:ln w="9525">
            <a:solidFill>
              <a:schemeClr val="lt1"/>
            </a:solidFill>
          </a:ln>
          <a:effectLst/>
        </c:spPr>
        <c:dLbl>
          <c:idx val="0"/>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B47520CF-6E5F-4A55-9039-D9544EB7ED9D}" type="CELLRANGE">
                  <a:rPr lang="en-US"/>
                  <a:pPr>
                    <a:defRPr/>
                  </a:pPr>
                  <a:t>[CELLRANGE]</a:t>
                </a:fld>
                <a:endParaRPr lang="en-US"/>
              </a:p>
              <a:p>
                <a:pPr>
                  <a:defRPr/>
                </a:pPr>
                <a:fld id="{4598D9A7-1B7D-4BCB-9CC7-8408296B61BB}" type="VALUE">
                  <a:rPr lang="en-US"/>
                  <a:pPr>
                    <a:defRPr/>
                  </a:pPr>
                  <a:t>[VALUE]</a:t>
                </a:fld>
                <a:endParaRPr lang="en-US"/>
              </a:p>
            </c:rich>
          </c:tx>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
        <c:spPr>
          <a:solidFill>
            <a:srgbClr val="FFE600"/>
          </a:solidFill>
          <a:ln w="9525">
            <a:solidFill>
              <a:schemeClr val="lt1"/>
            </a:solidFill>
          </a:ln>
          <a:effectLst/>
        </c:spPr>
        <c:dLbl>
          <c:idx val="0"/>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670DC1BE-992F-4E25-9C31-17B71C0DCB9C}" type="CELLRANGE">
                  <a:rPr lang="en-US"/>
                  <a:pPr>
                    <a:defRPr/>
                  </a:pPr>
                  <a:t>[CELLRANGE]</a:t>
                </a:fld>
                <a:endParaRPr lang="en-US"/>
              </a:p>
              <a:p>
                <a:pPr>
                  <a:defRPr/>
                </a:pPr>
                <a:fld id="{0774DA8C-0D72-4C0D-BD9B-37C5FB6FB64D}" type="VALUE">
                  <a:rPr lang="en-US"/>
                  <a:pPr>
                    <a:defRPr/>
                  </a:pPr>
                  <a:t>[VALUE]</a:t>
                </a:fld>
                <a:endParaRPr lang="en-US"/>
              </a:p>
            </c:rich>
          </c:tx>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s>
    <c:plotArea>
      <c:layout>
        <c:manualLayout>
          <c:layoutTarget val="inner"/>
          <c:xMode val="edge"/>
          <c:yMode val="edge"/>
          <c:x val="0.125"/>
          <c:y val="9.9537037037037035E-2"/>
          <c:w val="0.46388888888888891"/>
          <c:h val="0.77314814814814814"/>
        </c:manualLayout>
      </c:layout>
      <c:pieChart>
        <c:varyColors val="1"/>
        <c:ser>
          <c:idx val="0"/>
          <c:order val="0"/>
          <c:tx>
            <c:strRef>
              <c:f>Grafice!$C$2:$C$4</c:f>
              <c:strCache>
                <c:ptCount val="1"/>
                <c:pt idx="0">
                  <c:v>Total</c:v>
                </c:pt>
              </c:strCache>
            </c:strRef>
          </c:tx>
          <c:spPr>
            <a:solidFill>
              <a:srgbClr val="FFE600"/>
            </a:solidFill>
            <a:ln w="9525"/>
          </c:spPr>
          <c:dPt>
            <c:idx val="0"/>
            <c:bubble3D val="0"/>
            <c:spPr>
              <a:solidFill>
                <a:schemeClr val="bg1">
                  <a:lumMod val="50000"/>
                </a:schemeClr>
              </a:solidFill>
              <a:ln w="9525">
                <a:solidFill>
                  <a:schemeClr val="lt1"/>
                </a:solidFill>
              </a:ln>
              <a:effectLst/>
            </c:spPr>
            <c:extLst>
              <c:ext xmlns:c16="http://schemas.microsoft.com/office/drawing/2014/chart" uri="{C3380CC4-5D6E-409C-BE32-E72D297353CC}">
                <c16:uniqueId val="{00000001-76F7-42D9-A5B6-4F26B547EACD}"/>
              </c:ext>
            </c:extLst>
          </c:dPt>
          <c:dPt>
            <c:idx val="1"/>
            <c:bubble3D val="0"/>
            <c:spPr>
              <a:solidFill>
                <a:srgbClr val="FFE600"/>
              </a:solidFill>
              <a:ln w="9525">
                <a:solidFill>
                  <a:schemeClr val="lt1"/>
                </a:solidFill>
              </a:ln>
              <a:effectLst/>
            </c:spPr>
            <c:extLst>
              <c:ext xmlns:c16="http://schemas.microsoft.com/office/drawing/2014/chart" uri="{C3380CC4-5D6E-409C-BE32-E72D297353CC}">
                <c16:uniqueId val="{00000003-BFDD-4AF0-A136-85B19B4B0729}"/>
              </c:ext>
            </c:extLst>
          </c:dPt>
          <c:dPt>
            <c:idx val="2"/>
            <c:bubble3D val="0"/>
            <c:spPr>
              <a:solidFill>
                <a:schemeClr val="bg1">
                  <a:lumMod val="95000"/>
                </a:schemeClr>
              </a:solidFill>
              <a:ln w="9525">
                <a:solidFill>
                  <a:schemeClr val="lt1"/>
                </a:solidFill>
              </a:ln>
              <a:effectLst/>
            </c:spPr>
            <c:extLst>
              <c:ext xmlns:c16="http://schemas.microsoft.com/office/drawing/2014/chart" uri="{C3380CC4-5D6E-409C-BE32-E72D297353CC}">
                <c16:uniqueId val="{00000002-76F7-42D9-A5B6-4F26B547EACD}"/>
              </c:ext>
            </c:extLst>
          </c:dPt>
          <c:dLbls>
            <c:dLbl>
              <c:idx val="0"/>
              <c:tx>
                <c:rich>
                  <a:bodyPr/>
                  <a:lstStyle/>
                  <a:p>
                    <a:fld id="{741CFBF8-67CD-449E-8786-B73620BD38CA}" type="CELLRANGE">
                      <a:rPr lang="en-US"/>
                      <a:pPr/>
                      <a:t>[CELLRANGE]</a:t>
                    </a:fld>
                    <a:endParaRPr lang="en-US"/>
                  </a:p>
                  <a:p>
                    <a:fld id="{85D16FE2-F50F-4411-8A31-4FDC7E834FF9}"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76F7-42D9-A5B6-4F26B547EACD}"/>
                </c:ext>
              </c:extLst>
            </c:dLbl>
            <c:dLbl>
              <c:idx val="1"/>
              <c:tx>
                <c:rich>
                  <a:bodyPr/>
                  <a:lstStyle/>
                  <a:p>
                    <a:fld id="{670DC1BE-992F-4E25-9C31-17B71C0DCB9C}" type="CELLRANGE">
                      <a:rPr lang="en-US"/>
                      <a:pPr/>
                      <a:t>[CELLRANGE]</a:t>
                    </a:fld>
                    <a:endParaRPr lang="en-US"/>
                  </a:p>
                  <a:p>
                    <a:fld id="{0774DA8C-0D72-4C0D-BD9B-37C5FB6FB64D}"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BFDD-4AF0-A136-85B19B4B0729}"/>
                </c:ext>
              </c:extLst>
            </c:dLbl>
            <c:dLbl>
              <c:idx val="2"/>
              <c:tx>
                <c:rich>
                  <a:bodyPr/>
                  <a:lstStyle/>
                  <a:p>
                    <a:fld id="{B47520CF-6E5F-4A55-9039-D9544EB7ED9D}" type="CELLRANGE">
                      <a:rPr lang="en-US"/>
                      <a:pPr/>
                      <a:t>[CELLRANGE]</a:t>
                    </a:fld>
                    <a:endParaRPr lang="en-US"/>
                  </a:p>
                  <a:p>
                    <a:fld id="{4598D9A7-1B7D-4BCB-9CC7-8408296B61BB}"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76F7-42D9-A5B6-4F26B547EACD}"/>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Grafice!$C$2:$C$4</c:f>
              <c:strCache>
                <c:ptCount val="3"/>
                <c:pt idx="0">
                  <c:v>Alt tip de instituție. Vă rugăm să specificați:</c:v>
                </c:pt>
                <c:pt idx="1">
                  <c:v>Autoritate publică centrală</c:v>
                </c:pt>
                <c:pt idx="2">
                  <c:v>ONG de utilitate publică</c:v>
                </c:pt>
              </c:strCache>
            </c:strRef>
          </c:cat>
          <c:val>
            <c:numRef>
              <c:f>Grafice!$C$2:$C$4</c:f>
              <c:numCache>
                <c:formatCode>0.0%</c:formatCode>
                <c:ptCount val="3"/>
                <c:pt idx="0">
                  <c:v>2.6315789473684209E-2</c:v>
                </c:pt>
                <c:pt idx="1">
                  <c:v>0.86842105263157898</c:v>
                </c:pt>
                <c:pt idx="2">
                  <c:v>0.10526315789473684</c:v>
                </c:pt>
              </c:numCache>
            </c:numRef>
          </c:val>
          <c:extLst>
            <c:ext xmlns:c15="http://schemas.microsoft.com/office/drawing/2012/chart" uri="{02D57815-91ED-43cb-92C2-25804820EDAC}">
              <c15:datalabelsRange>
                <c15:f>Grafice!$C$2:$C$4</c15:f>
                <c15:dlblRangeCache>
                  <c:ptCount val="3"/>
                  <c:pt idx="0">
                    <c:v>1</c:v>
                  </c:pt>
                  <c:pt idx="1">
                    <c:v>34</c:v>
                  </c:pt>
                  <c:pt idx="2">
                    <c:v>4</c:v>
                  </c:pt>
                </c15:dlblRangeCache>
              </c15:datalabelsRange>
            </c:ext>
            <c:ext xmlns:c16="http://schemas.microsoft.com/office/drawing/2014/chart" uri="{C3380CC4-5D6E-409C-BE32-E72D297353CC}">
              <c16:uniqueId val="{00000000-76F7-42D9-A5B6-4F26B547EACD}"/>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1.xlsx]Grafice!PivotTable6</c:name>
    <c:fmtId val="1"/>
  </c:pivotSource>
  <c:chart>
    <c:autoTitleDeleted val="1"/>
    <c:pivotFmts>
      <c:pivotFmt>
        <c:idx val="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8"/>
        <c:spPr>
          <a:solidFill>
            <a:srgbClr val="FFE600"/>
          </a:solidFill>
          <a:ln>
            <a:noFill/>
          </a:ln>
          <a:effectLst/>
        </c:spPr>
        <c:marker>
          <c:symbol val="none"/>
        </c:marker>
        <c:dLbl>
          <c:idx val="0"/>
          <c:spPr>
            <a:noFill/>
            <a:ln>
              <a:noFill/>
            </a:ln>
            <a:effectLst/>
          </c:spPr>
          <c:txPr>
            <a:bodyPr rot="0" vert="horz"/>
            <a:lstStyle/>
            <a:p>
              <a:pPr>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9"/>
        <c:dLbl>
          <c:idx val="0"/>
          <c:tx>
            <c:rich>
              <a:bodyPr rot="0" vert="horz"/>
              <a:lstStyle/>
              <a:p>
                <a:pPr>
                  <a:defRPr/>
                </a:pPr>
                <a:fld id="{295D2B72-EC10-4FD1-A237-AC2304DBA5BD}" type="CELLRANGE">
                  <a:rPr lang="en-US"/>
                  <a:pPr>
                    <a:defRPr/>
                  </a:pPr>
                  <a:t>[CELLRANGE]</a:t>
                </a:fld>
                <a:endParaRPr lang="en-US"/>
              </a:p>
              <a:p>
                <a:pPr>
                  <a:defRPr/>
                </a:pPr>
                <a:fld id="{9AA0F4A3-5984-4DEF-875F-577A5E386B7E}"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0"/>
        <c:dLbl>
          <c:idx val="0"/>
          <c:tx>
            <c:rich>
              <a:bodyPr rot="0" vert="horz"/>
              <a:lstStyle/>
              <a:p>
                <a:pPr>
                  <a:defRPr/>
                </a:pPr>
                <a:fld id="{DC9601CB-8095-4F04-A1CE-1387D2E930C0}" type="CELLRANGE">
                  <a:rPr lang="en-US"/>
                  <a:pPr>
                    <a:defRPr/>
                  </a:pPr>
                  <a:t>[CELLRANGE]</a:t>
                </a:fld>
                <a:endParaRPr lang="en-US"/>
              </a:p>
              <a:p>
                <a:pPr>
                  <a:defRPr/>
                </a:pPr>
                <a:fld id="{514C81B6-91C3-4835-8FE1-B38E610AABF2}"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1"/>
        <c:dLbl>
          <c:idx val="0"/>
          <c:tx>
            <c:rich>
              <a:bodyPr rot="0" vert="horz"/>
              <a:lstStyle/>
              <a:p>
                <a:pPr>
                  <a:defRPr/>
                </a:pPr>
                <a:fld id="{68B3EAD3-5C7E-4926-A04F-CD0BBE01A94C}" type="CELLRANGE">
                  <a:rPr lang="en-US"/>
                  <a:pPr>
                    <a:defRPr/>
                  </a:pPr>
                  <a:t>[CELLRANGE]</a:t>
                </a:fld>
                <a:endParaRPr lang="en-US"/>
              </a:p>
              <a:p>
                <a:pPr>
                  <a:defRPr/>
                </a:pPr>
                <a:fld id="{D2834B78-D2C1-4BF7-8999-F6629461361D}"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2"/>
        <c:dLbl>
          <c:idx val="0"/>
          <c:tx>
            <c:rich>
              <a:bodyPr rot="0" vert="horz"/>
              <a:lstStyle/>
              <a:p>
                <a:pPr>
                  <a:defRPr/>
                </a:pPr>
                <a:fld id="{3587F171-E630-4DD6-AF03-3B2AC6E737EF}" type="CELLRANGE">
                  <a:rPr lang="en-US"/>
                  <a:pPr>
                    <a:defRPr/>
                  </a:pPr>
                  <a:t>[CELLRANGE]</a:t>
                </a:fld>
                <a:endParaRPr lang="en-US"/>
              </a:p>
              <a:p>
                <a:pPr>
                  <a:defRPr/>
                </a:pPr>
                <a:fld id="{CEE6262B-2B2D-4444-81E7-7C203BE38BAB}"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s>
    <c:plotArea>
      <c:layout>
        <c:manualLayout>
          <c:layoutTarget val="inner"/>
          <c:xMode val="edge"/>
          <c:yMode val="edge"/>
          <c:x val="0.23260045863705281"/>
          <c:y val="0.18340193621082163"/>
          <c:w val="0.73025017403964554"/>
          <c:h val="0.76653384098367661"/>
        </c:manualLayout>
      </c:layout>
      <c:barChart>
        <c:barDir val="bar"/>
        <c:grouping val="clustered"/>
        <c:varyColors val="0"/>
        <c:ser>
          <c:idx val="0"/>
          <c:order val="0"/>
          <c:tx>
            <c:strRef>
              <c:f>Grafice!$C$121:$C$124</c:f>
              <c:strCache>
                <c:ptCount val="1"/>
                <c:pt idx="0">
                  <c:v>Total</c:v>
                </c:pt>
              </c:strCache>
            </c:strRef>
          </c:tx>
          <c:spPr>
            <a:solidFill>
              <a:srgbClr val="FFE600"/>
            </a:solidFill>
            <a:ln>
              <a:noFill/>
            </a:ln>
            <a:effectLst/>
          </c:spPr>
          <c:invertIfNegative val="0"/>
          <c:dLbls>
            <c:dLbl>
              <c:idx val="0"/>
              <c:tx>
                <c:rich>
                  <a:bodyPr/>
                  <a:lstStyle/>
                  <a:p>
                    <a:fld id="{295D2B72-EC10-4FD1-A237-AC2304DBA5BD}" type="CELLRANGE">
                      <a:rPr lang="en-US"/>
                      <a:pPr/>
                      <a:t>[CELLRANGE]</a:t>
                    </a:fld>
                    <a:endParaRPr lang="en-US"/>
                  </a:p>
                  <a:p>
                    <a:fld id="{9AA0F4A3-5984-4DEF-875F-577A5E386B7E}"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1A40-4703-8865-4B67240699CF}"/>
                </c:ext>
              </c:extLst>
            </c:dLbl>
            <c:dLbl>
              <c:idx val="1"/>
              <c:tx>
                <c:rich>
                  <a:bodyPr/>
                  <a:lstStyle/>
                  <a:p>
                    <a:fld id="{DC9601CB-8095-4F04-A1CE-1387D2E930C0}" type="CELLRANGE">
                      <a:rPr lang="en-US"/>
                      <a:pPr/>
                      <a:t>[CELLRANGE]</a:t>
                    </a:fld>
                    <a:endParaRPr lang="en-US"/>
                  </a:p>
                  <a:p>
                    <a:fld id="{514C81B6-91C3-4835-8FE1-B38E610AABF2}"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1A40-4703-8865-4B67240699CF}"/>
                </c:ext>
              </c:extLst>
            </c:dLbl>
            <c:dLbl>
              <c:idx val="2"/>
              <c:tx>
                <c:rich>
                  <a:bodyPr/>
                  <a:lstStyle/>
                  <a:p>
                    <a:fld id="{68B3EAD3-5C7E-4926-A04F-CD0BBE01A94C}" type="CELLRANGE">
                      <a:rPr lang="en-US"/>
                      <a:pPr/>
                      <a:t>[CELLRANGE]</a:t>
                    </a:fld>
                    <a:endParaRPr lang="en-US"/>
                  </a:p>
                  <a:p>
                    <a:fld id="{D2834B78-D2C1-4BF7-8999-F6629461361D}"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1A40-4703-8865-4B67240699CF}"/>
                </c:ext>
              </c:extLst>
            </c:dLbl>
            <c:dLbl>
              <c:idx val="3"/>
              <c:tx>
                <c:rich>
                  <a:bodyPr/>
                  <a:lstStyle/>
                  <a:p>
                    <a:fld id="{3587F171-E630-4DD6-AF03-3B2AC6E737EF}" type="CELLRANGE">
                      <a:rPr lang="en-US"/>
                      <a:pPr/>
                      <a:t>[CELLRANGE]</a:t>
                    </a:fld>
                    <a:endParaRPr lang="en-US"/>
                  </a:p>
                  <a:p>
                    <a:fld id="{CEE6262B-2B2D-4444-81E7-7C203BE38BAB}"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4-1A40-4703-8865-4B67240699CF}"/>
                </c:ext>
              </c:extLst>
            </c:dLbl>
            <c:spPr>
              <a:noFill/>
              <a:ln>
                <a:noFill/>
              </a:ln>
              <a:effectLst/>
            </c:spPr>
            <c:txPr>
              <a:bodyPr rot="0" vert="horz"/>
              <a:lstStyle/>
              <a:p>
                <a:pPr>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Grafice!$C$121:$C$124</c:f>
              <c:strCache>
                <c:ptCount val="4"/>
                <c:pt idx="0">
                  <c:v>i) A crescut în mare măsură</c:v>
                </c:pt>
                <c:pt idx="1">
                  <c:v>ii) A crescut în mică măsură</c:v>
                </c:pt>
                <c:pt idx="2">
                  <c:v>iii) Nu s-a modificat</c:v>
                </c:pt>
                <c:pt idx="3">
                  <c:v>iv) Nu știu / Nu răspund</c:v>
                </c:pt>
              </c:strCache>
            </c:strRef>
          </c:cat>
          <c:val>
            <c:numRef>
              <c:f>Grafice!$C$121:$C$124</c:f>
              <c:numCache>
                <c:formatCode>0.0%</c:formatCode>
                <c:ptCount val="4"/>
                <c:pt idx="0">
                  <c:v>0.14285714285714285</c:v>
                </c:pt>
                <c:pt idx="1">
                  <c:v>0.17142857142857143</c:v>
                </c:pt>
                <c:pt idx="2">
                  <c:v>0.14285714285714285</c:v>
                </c:pt>
                <c:pt idx="3">
                  <c:v>0.54285714285714282</c:v>
                </c:pt>
              </c:numCache>
            </c:numRef>
          </c:val>
          <c:extLst>
            <c:ext xmlns:c15="http://schemas.microsoft.com/office/drawing/2012/chart" uri="{02D57815-91ED-43cb-92C2-25804820EDAC}">
              <c15:datalabelsRange>
                <c15:f>Grafice!$C$121:$C$124</c15:f>
                <c15:dlblRangeCache>
                  <c:ptCount val="4"/>
                  <c:pt idx="0">
                    <c:v>6</c:v>
                  </c:pt>
                  <c:pt idx="1">
                    <c:v>6</c:v>
                  </c:pt>
                  <c:pt idx="2">
                    <c:v>5</c:v>
                  </c:pt>
                  <c:pt idx="3">
                    <c:v>19</c:v>
                  </c:pt>
                </c15:dlblRangeCache>
              </c15:datalabelsRange>
            </c:ext>
            <c:ext xmlns:c16="http://schemas.microsoft.com/office/drawing/2014/chart" uri="{C3380CC4-5D6E-409C-BE32-E72D297353CC}">
              <c16:uniqueId val="{00000005-1A40-4703-8865-4B67240699CF}"/>
            </c:ext>
          </c:extLst>
        </c:ser>
        <c:dLbls>
          <c:showLegendKey val="0"/>
          <c:showVal val="0"/>
          <c:showCatName val="0"/>
          <c:showSerName val="0"/>
          <c:showPercent val="0"/>
          <c:showBubbleSize val="0"/>
        </c:dLbls>
        <c:gapWidth val="100"/>
        <c:axId val="629751888"/>
        <c:axId val="629754840"/>
      </c:barChart>
      <c:catAx>
        <c:axId val="6297518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629754840"/>
        <c:crosses val="autoZero"/>
        <c:auto val="1"/>
        <c:lblAlgn val="ctr"/>
        <c:lblOffset val="100"/>
        <c:noMultiLvlLbl val="0"/>
      </c:catAx>
      <c:valAx>
        <c:axId val="62975484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n-US"/>
          </a:p>
        </c:txPr>
        <c:crossAx val="629751888"/>
        <c:crosses val="autoZero"/>
        <c:crossBetween val="between"/>
      </c:valAx>
    </c:plotArea>
    <c:plotVisOnly val="1"/>
    <c:dispBlanksAs val="gap"/>
    <c:showDLblsOverMax val="0"/>
    <c:extLst/>
  </c:chart>
  <c:spPr>
    <a:no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1.xlsx]Grafice!PivotTable7</c:name>
    <c:fmtId val="2"/>
  </c:pivotSource>
  <c:chart>
    <c:autoTitleDeleted val="1"/>
    <c:pivotFmts>
      <c:pivotFmt>
        <c:idx val="0"/>
        <c:spPr>
          <a:solidFill>
            <a:schemeClr val="accent1"/>
          </a:solidFill>
          <a:ln w="9525">
            <a:solidFill>
              <a:schemeClr val="lt1"/>
            </a:solid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rgbClr val="FFE600"/>
          </a:solidFill>
          <a:ln w="9525">
            <a:solidFill>
              <a:schemeClr val="lt1"/>
            </a:solidFill>
          </a:ln>
          <a:effectLst/>
        </c:spPr>
        <c:dLbl>
          <c:idx val="0"/>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2EE5DE2D-87FE-4D65-8FF2-CAB779E99C03}" type="CELLRANGE">
                  <a:rPr lang="en-US"/>
                  <a:pPr>
                    <a:defRPr/>
                  </a:pPr>
                  <a:t>[CELLRANGE]</a:t>
                </a:fld>
                <a:endParaRPr lang="en-US"/>
              </a:p>
              <a:p>
                <a:pPr>
                  <a:defRPr/>
                </a:pPr>
                <a:fld id="{124FCF16-1583-43F7-AC85-21A7E2B3BEF2}" type="VALUE">
                  <a:rPr lang="en-US"/>
                  <a:pPr>
                    <a:defRPr/>
                  </a:pPr>
                  <a:t>[VALUE]</a:t>
                </a:fld>
                <a:endParaRPr lang="en-US"/>
              </a:p>
            </c:rich>
          </c:tx>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
        <c:spPr>
          <a:solidFill>
            <a:schemeClr val="bg1">
              <a:lumMod val="65000"/>
            </a:schemeClr>
          </a:solidFill>
          <a:ln w="9525">
            <a:solidFill>
              <a:schemeClr val="lt1"/>
            </a:solidFill>
          </a:ln>
          <a:effectLst/>
        </c:spPr>
        <c:dLbl>
          <c:idx val="0"/>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F741E38E-6063-4F28-A3E8-A504E20C2483}" type="CELLRANGE">
                  <a:rPr lang="en-US"/>
                  <a:pPr>
                    <a:defRPr/>
                  </a:pPr>
                  <a:t>[CELLRANGE]</a:t>
                </a:fld>
                <a:endParaRPr lang="en-US"/>
              </a:p>
              <a:p>
                <a:pPr>
                  <a:defRPr/>
                </a:pPr>
                <a:fld id="{F7425815-C7F8-4747-BB72-63D53A64FA2E}" type="VALUE">
                  <a:rPr lang="en-US"/>
                  <a:pPr>
                    <a:defRPr/>
                  </a:pPr>
                  <a:t>[VALUE]</a:t>
                </a:fld>
                <a:endParaRPr lang="en-US"/>
              </a:p>
            </c:rich>
          </c:tx>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
        <c:spPr>
          <a:solidFill>
            <a:schemeClr val="bg1">
              <a:lumMod val="50000"/>
            </a:schemeClr>
          </a:solidFill>
          <a:ln w="9525">
            <a:solidFill>
              <a:schemeClr val="lt1"/>
            </a:solidFill>
          </a:ln>
          <a:effectLst/>
        </c:spPr>
        <c:dLbl>
          <c:idx val="0"/>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AE8A3A54-4D4F-4040-B2D7-1DBEC28B2CD9}" type="CELLRANGE">
                  <a:rPr lang="en-US"/>
                  <a:pPr>
                    <a:defRPr/>
                  </a:pPr>
                  <a:t>[CELLRANGE]</a:t>
                </a:fld>
                <a:endParaRPr lang="en-US"/>
              </a:p>
              <a:p>
                <a:pPr>
                  <a:defRPr/>
                </a:pPr>
                <a:fld id="{DB0A06EB-9EA0-45C8-8CA2-8F885B62F057}" type="VALUE">
                  <a:rPr lang="en-US"/>
                  <a:pPr>
                    <a:defRPr/>
                  </a:pPr>
                  <a:t>[VALUE]</a:t>
                </a:fld>
                <a:endParaRPr lang="en-US"/>
              </a:p>
            </c:rich>
          </c:tx>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s>
    <c:plotArea>
      <c:layout/>
      <c:pieChart>
        <c:varyColors val="1"/>
        <c:ser>
          <c:idx val="0"/>
          <c:order val="0"/>
          <c:tx>
            <c:strRef>
              <c:f>Grafice!$C$130:$C$132</c:f>
              <c:strCache>
                <c:ptCount val="1"/>
                <c:pt idx="0">
                  <c:v>Total</c:v>
                </c:pt>
              </c:strCache>
            </c:strRef>
          </c:tx>
          <c:spPr>
            <a:ln w="9525"/>
          </c:spPr>
          <c:dPt>
            <c:idx val="0"/>
            <c:bubble3D val="0"/>
            <c:spPr>
              <a:solidFill>
                <a:schemeClr val="bg1">
                  <a:lumMod val="65000"/>
                </a:schemeClr>
              </a:solidFill>
              <a:ln w="9525">
                <a:solidFill>
                  <a:schemeClr val="lt1"/>
                </a:solidFill>
              </a:ln>
              <a:effectLst/>
            </c:spPr>
            <c:extLst>
              <c:ext xmlns:c16="http://schemas.microsoft.com/office/drawing/2014/chart" uri="{C3380CC4-5D6E-409C-BE32-E72D297353CC}">
                <c16:uniqueId val="{00000002-BD35-4A54-A9DF-0E01D53CE808}"/>
              </c:ext>
            </c:extLst>
          </c:dPt>
          <c:dPt>
            <c:idx val="1"/>
            <c:bubble3D val="0"/>
            <c:spPr>
              <a:solidFill>
                <a:schemeClr val="bg1">
                  <a:lumMod val="50000"/>
                </a:schemeClr>
              </a:solidFill>
              <a:ln w="9525">
                <a:solidFill>
                  <a:schemeClr val="lt1"/>
                </a:solidFill>
              </a:ln>
              <a:effectLst/>
            </c:spPr>
            <c:extLst>
              <c:ext xmlns:c16="http://schemas.microsoft.com/office/drawing/2014/chart" uri="{C3380CC4-5D6E-409C-BE32-E72D297353CC}">
                <c16:uniqueId val="{00000003-BD35-4A54-A9DF-0E01D53CE808}"/>
              </c:ext>
            </c:extLst>
          </c:dPt>
          <c:dPt>
            <c:idx val="2"/>
            <c:bubble3D val="0"/>
            <c:spPr>
              <a:solidFill>
                <a:srgbClr val="FFE600"/>
              </a:solidFill>
              <a:ln w="9525">
                <a:solidFill>
                  <a:schemeClr val="lt1"/>
                </a:solidFill>
              </a:ln>
              <a:effectLst/>
            </c:spPr>
            <c:extLst>
              <c:ext xmlns:c16="http://schemas.microsoft.com/office/drawing/2014/chart" uri="{C3380CC4-5D6E-409C-BE32-E72D297353CC}">
                <c16:uniqueId val="{00000001-BD35-4A54-A9DF-0E01D53CE808}"/>
              </c:ext>
            </c:extLst>
          </c:dPt>
          <c:dLbls>
            <c:dLbl>
              <c:idx val="0"/>
              <c:tx>
                <c:rich>
                  <a:bodyPr/>
                  <a:lstStyle/>
                  <a:p>
                    <a:fld id="{F741E38E-6063-4F28-A3E8-A504E20C2483}" type="CELLRANGE">
                      <a:rPr lang="en-US"/>
                      <a:pPr/>
                      <a:t>[CELLRANGE]</a:t>
                    </a:fld>
                    <a:endParaRPr lang="en-US"/>
                  </a:p>
                  <a:p>
                    <a:fld id="{F7425815-C7F8-4747-BB72-63D53A64FA2E}"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BD35-4A54-A9DF-0E01D53CE808}"/>
                </c:ext>
              </c:extLst>
            </c:dLbl>
            <c:dLbl>
              <c:idx val="1"/>
              <c:tx>
                <c:rich>
                  <a:bodyPr/>
                  <a:lstStyle/>
                  <a:p>
                    <a:fld id="{AE8A3A54-4D4F-4040-B2D7-1DBEC28B2CD9}" type="CELLRANGE">
                      <a:rPr lang="en-US"/>
                      <a:pPr/>
                      <a:t>[CELLRANGE]</a:t>
                    </a:fld>
                    <a:endParaRPr lang="en-US"/>
                  </a:p>
                  <a:p>
                    <a:fld id="{DB0A06EB-9EA0-45C8-8CA2-8F885B62F057}"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BD35-4A54-A9DF-0E01D53CE808}"/>
                </c:ext>
              </c:extLst>
            </c:dLbl>
            <c:dLbl>
              <c:idx val="2"/>
              <c:tx>
                <c:rich>
                  <a:bodyPr/>
                  <a:lstStyle/>
                  <a:p>
                    <a:fld id="{2EE5DE2D-87FE-4D65-8FF2-CAB779E99C03}" type="CELLRANGE">
                      <a:rPr lang="en-US"/>
                      <a:pPr/>
                      <a:t>[CELLRANGE]</a:t>
                    </a:fld>
                    <a:endParaRPr lang="en-US"/>
                  </a:p>
                  <a:p>
                    <a:fld id="{124FCF16-1583-43F7-AC85-21A7E2B3BEF2}"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BD35-4A54-A9DF-0E01D53CE808}"/>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Ref>
              <c:f>Grafice!$C$130:$C$132</c:f>
              <c:strCache>
                <c:ptCount val="3"/>
                <c:pt idx="0">
                  <c:v>i) În foarte mare măsură</c:v>
                </c:pt>
                <c:pt idx="1">
                  <c:v>ii) În mare măsură</c:v>
                </c:pt>
                <c:pt idx="2">
                  <c:v>iii) În mică măsură</c:v>
                </c:pt>
              </c:strCache>
            </c:strRef>
          </c:cat>
          <c:val>
            <c:numRef>
              <c:f>Grafice!$C$130:$C$132</c:f>
              <c:numCache>
                <c:formatCode>0.0%</c:formatCode>
                <c:ptCount val="3"/>
                <c:pt idx="0">
                  <c:v>0.45454545454545453</c:v>
                </c:pt>
                <c:pt idx="1">
                  <c:v>9.0909090909090912E-2</c:v>
                </c:pt>
                <c:pt idx="2">
                  <c:v>0.45454545454545453</c:v>
                </c:pt>
              </c:numCache>
            </c:numRef>
          </c:val>
          <c:extLst>
            <c:ext xmlns:c15="http://schemas.microsoft.com/office/drawing/2012/chart" uri="{02D57815-91ED-43cb-92C2-25804820EDAC}">
              <c15:datalabelsRange>
                <c15:f>Grafice!$C$130:$C$132</c15:f>
                <c15:dlblRangeCache>
                  <c:ptCount val="3"/>
                  <c:pt idx="0">
                    <c:v>5</c:v>
                  </c:pt>
                  <c:pt idx="1">
                    <c:v>1</c:v>
                  </c:pt>
                  <c:pt idx="2">
                    <c:v>6</c:v>
                  </c:pt>
                </c15:dlblRangeCache>
              </c15:datalabelsRange>
            </c:ext>
            <c:ext xmlns:c16="http://schemas.microsoft.com/office/drawing/2014/chart" uri="{C3380CC4-5D6E-409C-BE32-E72D297353CC}">
              <c16:uniqueId val="{00000000-BD35-4A54-A9DF-0E01D53CE808}"/>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2801346513096223"/>
          <c:y val="0.17546524010989234"/>
          <c:w val="0.16396089120664495"/>
          <c:h val="0.75763521418379776"/>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1.xlsx]Grafice!PivotTable8</c:name>
    <c:fmtId val="9"/>
  </c:pivotSource>
  <c:chart>
    <c:autoTitleDeleted val="1"/>
    <c:pivotFmts>
      <c:pivotFmt>
        <c:idx val="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3"/>
        <c:spPr>
          <a:solidFill>
            <a:srgbClr val="FFE600"/>
          </a:solidFill>
          <a:ln>
            <a:noFill/>
          </a:ln>
          <a:effectLst/>
        </c:spPr>
        <c:marker>
          <c:symbol val="none"/>
        </c:marker>
        <c:dLbl>
          <c:idx val="0"/>
          <c:spPr>
            <a:noFill/>
            <a:ln>
              <a:noFill/>
            </a:ln>
            <a:effectLst/>
          </c:spPr>
          <c:txPr>
            <a:bodyPr rot="0" vert="horz"/>
            <a:lstStyle/>
            <a:p>
              <a:pPr>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94"/>
        <c:dLbl>
          <c:idx val="0"/>
          <c:tx>
            <c:rich>
              <a:bodyPr rot="0" vert="horz"/>
              <a:lstStyle/>
              <a:p>
                <a:pPr>
                  <a:defRPr/>
                </a:pPr>
                <a:fld id="{295D2B72-EC10-4FD1-A237-AC2304DBA5BD}" type="CELLRANGE">
                  <a:rPr lang="en-US"/>
                  <a:pPr>
                    <a:defRPr/>
                  </a:pPr>
                  <a:t>[CELLRANGE]</a:t>
                </a:fld>
                <a:endParaRPr lang="en-US"/>
              </a:p>
              <a:p>
                <a:pPr>
                  <a:defRPr/>
                </a:pPr>
                <a:fld id="{9AA0F4A3-5984-4DEF-875F-577A5E386B7E}"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5"/>
        <c:dLbl>
          <c:idx val="0"/>
          <c:tx>
            <c:rich>
              <a:bodyPr rot="0" vert="horz"/>
              <a:lstStyle/>
              <a:p>
                <a:pPr>
                  <a:defRPr/>
                </a:pPr>
                <a:fld id="{DC9601CB-8095-4F04-A1CE-1387D2E930C0}" type="CELLRANGE">
                  <a:rPr lang="en-US"/>
                  <a:pPr>
                    <a:defRPr/>
                  </a:pPr>
                  <a:t>[CELLRANGE]</a:t>
                </a:fld>
                <a:endParaRPr lang="en-US"/>
              </a:p>
              <a:p>
                <a:pPr>
                  <a:defRPr/>
                </a:pPr>
                <a:fld id="{514C81B6-91C3-4835-8FE1-B38E610AABF2}"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6"/>
        <c:dLbl>
          <c:idx val="0"/>
          <c:tx>
            <c:rich>
              <a:bodyPr rot="0" vert="horz"/>
              <a:lstStyle/>
              <a:p>
                <a:pPr>
                  <a:defRPr/>
                </a:pPr>
                <a:fld id="{68B3EAD3-5C7E-4926-A04F-CD0BBE01A94C}" type="CELLRANGE">
                  <a:rPr lang="en-US"/>
                  <a:pPr>
                    <a:defRPr/>
                  </a:pPr>
                  <a:t>[CELLRANGE]</a:t>
                </a:fld>
                <a:endParaRPr lang="en-US"/>
              </a:p>
              <a:p>
                <a:pPr>
                  <a:defRPr/>
                </a:pPr>
                <a:fld id="{D2834B78-D2C1-4BF7-8999-F6629461361D}"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7"/>
        <c:dLbl>
          <c:idx val="0"/>
          <c:tx>
            <c:rich>
              <a:bodyPr rot="0" vert="horz"/>
              <a:lstStyle/>
              <a:p>
                <a:pPr>
                  <a:defRPr/>
                </a:pPr>
                <a:fld id="{3587F171-E630-4DD6-AF03-3B2AC6E737EF}" type="CELLRANGE">
                  <a:rPr lang="en-US"/>
                  <a:pPr>
                    <a:defRPr/>
                  </a:pPr>
                  <a:t>[CELLRANGE]</a:t>
                </a:fld>
                <a:endParaRPr lang="en-US"/>
              </a:p>
              <a:p>
                <a:pPr>
                  <a:defRPr/>
                </a:pPr>
                <a:fld id="{CEE6262B-2B2D-4444-81E7-7C203BE38BAB}"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8"/>
        <c:dLbl>
          <c:idx val="0"/>
          <c:tx>
            <c:rich>
              <a:bodyPr rot="0" vert="horz"/>
              <a:lstStyle/>
              <a:p>
                <a:pPr>
                  <a:defRPr/>
                </a:pPr>
                <a:fld id="{866FBB48-8A2A-41DA-B389-65B1A919B7AD}" type="CELLRANGE">
                  <a:rPr lang="en-US"/>
                  <a:pPr>
                    <a:defRPr/>
                  </a:pPr>
                  <a:t>[CELLRANGE]</a:t>
                </a:fld>
                <a:r>
                  <a:rPr lang="en-US" baseline="0"/>
                  <a:t>
</a:t>
                </a:r>
                <a:fld id="{CF66F702-27CD-4955-8232-E1E5730670BC}"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s>
    <c:plotArea>
      <c:layout>
        <c:manualLayout>
          <c:layoutTarget val="inner"/>
          <c:xMode val="edge"/>
          <c:yMode val="edge"/>
          <c:x val="0.23348603115798869"/>
          <c:y val="0.15396189367845411"/>
          <c:w val="0.72922316388327058"/>
          <c:h val="0.80401029185063033"/>
        </c:manualLayout>
      </c:layout>
      <c:barChart>
        <c:barDir val="bar"/>
        <c:grouping val="clustered"/>
        <c:varyColors val="0"/>
        <c:ser>
          <c:idx val="0"/>
          <c:order val="0"/>
          <c:tx>
            <c:strRef>
              <c:f>Grafice!$C$138:$C$142</c:f>
              <c:strCache>
                <c:ptCount val="1"/>
                <c:pt idx="0">
                  <c:v>Total</c:v>
                </c:pt>
              </c:strCache>
            </c:strRef>
          </c:tx>
          <c:spPr>
            <a:solidFill>
              <a:srgbClr val="FFE600"/>
            </a:solidFill>
            <a:ln>
              <a:noFill/>
            </a:ln>
            <a:effectLst/>
          </c:spPr>
          <c:invertIfNegative val="0"/>
          <c:dLbls>
            <c:dLbl>
              <c:idx val="0"/>
              <c:tx>
                <c:rich>
                  <a:bodyPr/>
                  <a:lstStyle/>
                  <a:p>
                    <a:fld id="{295D2B72-EC10-4FD1-A237-AC2304DBA5BD}" type="CELLRANGE">
                      <a:rPr lang="en-US"/>
                      <a:pPr/>
                      <a:t>[CELLRANGE]</a:t>
                    </a:fld>
                    <a:endParaRPr lang="en-US"/>
                  </a:p>
                  <a:p>
                    <a:fld id="{9AA0F4A3-5984-4DEF-875F-577A5E386B7E}"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3CF2-4293-8429-9EB7AFDB6D09}"/>
                </c:ext>
              </c:extLst>
            </c:dLbl>
            <c:dLbl>
              <c:idx val="1"/>
              <c:tx>
                <c:rich>
                  <a:bodyPr/>
                  <a:lstStyle/>
                  <a:p>
                    <a:fld id="{DC9601CB-8095-4F04-A1CE-1387D2E930C0}" type="CELLRANGE">
                      <a:rPr lang="en-US"/>
                      <a:pPr/>
                      <a:t>[CELLRANGE]</a:t>
                    </a:fld>
                    <a:endParaRPr lang="en-US"/>
                  </a:p>
                  <a:p>
                    <a:fld id="{514C81B6-91C3-4835-8FE1-B38E610AABF2}"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3CF2-4293-8429-9EB7AFDB6D09}"/>
                </c:ext>
              </c:extLst>
            </c:dLbl>
            <c:dLbl>
              <c:idx val="2"/>
              <c:tx>
                <c:rich>
                  <a:bodyPr/>
                  <a:lstStyle/>
                  <a:p>
                    <a:fld id="{68B3EAD3-5C7E-4926-A04F-CD0BBE01A94C}" type="CELLRANGE">
                      <a:rPr lang="en-US"/>
                      <a:pPr/>
                      <a:t>[CELLRANGE]</a:t>
                    </a:fld>
                    <a:endParaRPr lang="en-US"/>
                  </a:p>
                  <a:p>
                    <a:fld id="{D2834B78-D2C1-4BF7-8999-F6629461361D}"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3CF2-4293-8429-9EB7AFDB6D09}"/>
                </c:ext>
              </c:extLst>
            </c:dLbl>
            <c:dLbl>
              <c:idx val="3"/>
              <c:tx>
                <c:rich>
                  <a:bodyPr/>
                  <a:lstStyle/>
                  <a:p>
                    <a:fld id="{3587F171-E630-4DD6-AF03-3B2AC6E737EF}" type="CELLRANGE">
                      <a:rPr lang="en-US"/>
                      <a:pPr/>
                      <a:t>[CELLRANGE]</a:t>
                    </a:fld>
                    <a:endParaRPr lang="en-US"/>
                  </a:p>
                  <a:p>
                    <a:fld id="{CEE6262B-2B2D-4444-81E7-7C203BE38BAB}"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4-3CF2-4293-8429-9EB7AFDB6D09}"/>
                </c:ext>
              </c:extLst>
            </c:dLbl>
            <c:dLbl>
              <c:idx val="4"/>
              <c:tx>
                <c:rich>
                  <a:bodyPr/>
                  <a:lstStyle/>
                  <a:p>
                    <a:fld id="{866FBB48-8A2A-41DA-B389-65B1A919B7AD}" type="CELLRANGE">
                      <a:rPr lang="en-US"/>
                      <a:pPr/>
                      <a:t>[CELLRANGE]</a:t>
                    </a:fld>
                    <a:r>
                      <a:rPr lang="en-US" baseline="0"/>
                      <a:t>
</a:t>
                    </a:r>
                    <a:fld id="{CF66F702-27CD-4955-8232-E1E5730670BC}"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3CF2-4293-8429-9EB7AFDB6D09}"/>
                </c:ext>
              </c:extLst>
            </c:dLbl>
            <c:spPr>
              <a:noFill/>
              <a:ln>
                <a:noFill/>
              </a:ln>
              <a:effectLst/>
            </c:spPr>
            <c:txPr>
              <a:bodyPr rot="0" vert="horz"/>
              <a:lstStyle/>
              <a:p>
                <a:pPr>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Grafice!$C$138:$C$142</c:f>
              <c:strCache>
                <c:ptCount val="5"/>
                <c:pt idx="0">
                  <c:v>i) A crescut în mare măsură</c:v>
                </c:pt>
                <c:pt idx="1">
                  <c:v>ii) A crescut în mică măsură</c:v>
                </c:pt>
                <c:pt idx="2">
                  <c:v>iii) A scăzut în mică măsură</c:v>
                </c:pt>
                <c:pt idx="3">
                  <c:v>iv) Nu s-a modificat</c:v>
                </c:pt>
                <c:pt idx="4">
                  <c:v>v) Nu știu / Nu răspund</c:v>
                </c:pt>
              </c:strCache>
            </c:strRef>
          </c:cat>
          <c:val>
            <c:numRef>
              <c:f>Grafice!$C$138:$C$142</c:f>
              <c:numCache>
                <c:formatCode>0.0%</c:formatCode>
                <c:ptCount val="5"/>
                <c:pt idx="0">
                  <c:v>0.31428571428571428</c:v>
                </c:pt>
                <c:pt idx="1">
                  <c:v>0.22857142857142856</c:v>
                </c:pt>
                <c:pt idx="2">
                  <c:v>2.8571428571428571E-2</c:v>
                </c:pt>
                <c:pt idx="3">
                  <c:v>0.11428571428571428</c:v>
                </c:pt>
                <c:pt idx="4">
                  <c:v>0.31428571428571428</c:v>
                </c:pt>
              </c:numCache>
            </c:numRef>
          </c:val>
          <c:extLst>
            <c:ext xmlns:c15="http://schemas.microsoft.com/office/drawing/2012/chart" uri="{02D57815-91ED-43cb-92C2-25804820EDAC}">
              <c15:datalabelsRange>
                <c15:f>Grafice!$C$138:$C$142</c15:f>
                <c15:dlblRangeCache>
                  <c:ptCount val="5"/>
                  <c:pt idx="0">
                    <c:v>12</c:v>
                  </c:pt>
                  <c:pt idx="1">
                    <c:v>8</c:v>
                  </c:pt>
                  <c:pt idx="2">
                    <c:v>1</c:v>
                  </c:pt>
                  <c:pt idx="3">
                    <c:v>4</c:v>
                  </c:pt>
                  <c:pt idx="4">
                    <c:v>11</c:v>
                  </c:pt>
                </c15:dlblRangeCache>
              </c15:datalabelsRange>
            </c:ext>
            <c:ext xmlns:c16="http://schemas.microsoft.com/office/drawing/2014/chart" uri="{C3380CC4-5D6E-409C-BE32-E72D297353CC}">
              <c16:uniqueId val="{00000005-3CF2-4293-8429-9EB7AFDB6D09}"/>
            </c:ext>
          </c:extLst>
        </c:ser>
        <c:dLbls>
          <c:showLegendKey val="0"/>
          <c:showVal val="0"/>
          <c:showCatName val="0"/>
          <c:showSerName val="0"/>
          <c:showPercent val="0"/>
          <c:showBubbleSize val="0"/>
        </c:dLbls>
        <c:gapWidth val="100"/>
        <c:axId val="629751888"/>
        <c:axId val="629754840"/>
      </c:barChart>
      <c:catAx>
        <c:axId val="6297518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629754840"/>
        <c:crosses val="autoZero"/>
        <c:auto val="1"/>
        <c:lblAlgn val="ctr"/>
        <c:lblOffset val="100"/>
        <c:noMultiLvlLbl val="0"/>
      </c:catAx>
      <c:valAx>
        <c:axId val="62975484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n-US"/>
          </a:p>
        </c:txPr>
        <c:crossAx val="629751888"/>
        <c:crosses val="autoZero"/>
        <c:crossBetween val="between"/>
      </c:valAx>
    </c:plotArea>
    <c:plotVisOnly val="1"/>
    <c:dispBlanksAs val="gap"/>
    <c:showDLblsOverMax val="0"/>
    <c:extLst/>
  </c:chart>
  <c:spPr>
    <a:no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1.xlsx]Grafice!PivotTable9</c:name>
    <c:fmtId val="2"/>
  </c:pivotSource>
  <c:chart>
    <c:autoTitleDeleted val="1"/>
    <c:pivotFmts>
      <c:pivotFmt>
        <c:idx val="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9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19183F-28FE-43A3-8227-83B1EB6B8F2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14E9630-C303-42DA-93C0-2D85B81F9B2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DC455FC-108D-450B-8EF8-5AF2DDF2C88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FC6980C-CD72-4FF0-A2B9-486007493E4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B0A0B47-32DA-4132-8D8F-67276A1C915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5C11252-5D25-4C34-ACE0-A39DE7A913F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11"/>
        <c:spPr>
          <a:solidFill>
            <a:srgbClr val="FFE600"/>
          </a:solidFill>
          <a:ln>
            <a:noFill/>
          </a:ln>
          <a:effectLst/>
        </c:spPr>
        <c:marker>
          <c:symbol val="none"/>
        </c:marker>
        <c:dLbl>
          <c:idx val="0"/>
          <c:spPr>
            <a:noFill/>
            <a:ln>
              <a:noFill/>
            </a:ln>
            <a:effectLst/>
          </c:spPr>
          <c:txPr>
            <a:bodyPr rot="0" vert="horz"/>
            <a:lstStyle/>
            <a:p>
              <a:pPr>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2"/>
        <c:dLbl>
          <c:idx val="0"/>
          <c:tx>
            <c:rich>
              <a:bodyPr rot="0" vert="horz"/>
              <a:lstStyle/>
              <a:p>
                <a:pPr>
                  <a:defRPr/>
                </a:pPr>
                <a:fld id="{295D2B72-EC10-4FD1-A237-AC2304DBA5BD}" type="CELLRANGE">
                  <a:rPr lang="en-US"/>
                  <a:pPr>
                    <a:defRPr/>
                  </a:pPr>
                  <a:t>[CELLRANGE]</a:t>
                </a:fld>
                <a:endParaRPr lang="en-US"/>
              </a:p>
              <a:p>
                <a:pPr>
                  <a:defRPr/>
                </a:pPr>
                <a:fld id="{9AA0F4A3-5984-4DEF-875F-577A5E386B7E}"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3"/>
        <c:dLbl>
          <c:idx val="0"/>
          <c:tx>
            <c:rich>
              <a:bodyPr rot="0" vert="horz"/>
              <a:lstStyle/>
              <a:p>
                <a:pPr>
                  <a:defRPr/>
                </a:pPr>
                <a:fld id="{DC9601CB-8095-4F04-A1CE-1387D2E930C0}" type="CELLRANGE">
                  <a:rPr lang="en-US"/>
                  <a:pPr>
                    <a:defRPr/>
                  </a:pPr>
                  <a:t>[CELLRANGE]</a:t>
                </a:fld>
                <a:endParaRPr lang="en-US"/>
              </a:p>
              <a:p>
                <a:pPr>
                  <a:defRPr/>
                </a:pPr>
                <a:fld id="{514C81B6-91C3-4835-8FE1-B38E610AABF2}"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4"/>
        <c:dLbl>
          <c:idx val="0"/>
          <c:tx>
            <c:rich>
              <a:bodyPr rot="0" vert="horz"/>
              <a:lstStyle/>
              <a:p>
                <a:pPr>
                  <a:defRPr/>
                </a:pPr>
                <a:fld id="{68B3EAD3-5C7E-4926-A04F-CD0BBE01A94C}" type="CELLRANGE">
                  <a:rPr lang="en-US"/>
                  <a:pPr>
                    <a:defRPr/>
                  </a:pPr>
                  <a:t>[CELLRANGE]</a:t>
                </a:fld>
                <a:endParaRPr lang="en-US"/>
              </a:p>
              <a:p>
                <a:pPr>
                  <a:defRPr/>
                </a:pPr>
                <a:fld id="{D2834B78-D2C1-4BF7-8999-F6629461361D}"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5"/>
        <c:dLbl>
          <c:idx val="0"/>
          <c:tx>
            <c:rich>
              <a:bodyPr rot="0" vert="horz"/>
              <a:lstStyle/>
              <a:p>
                <a:pPr>
                  <a:defRPr/>
                </a:pPr>
                <a:fld id="{3587F171-E630-4DD6-AF03-3B2AC6E737EF}" type="CELLRANGE">
                  <a:rPr lang="en-US"/>
                  <a:pPr>
                    <a:defRPr/>
                  </a:pPr>
                  <a:t>[CELLRANGE]</a:t>
                </a:fld>
                <a:endParaRPr lang="en-US"/>
              </a:p>
              <a:p>
                <a:pPr>
                  <a:defRPr/>
                </a:pPr>
                <a:fld id="{CEE6262B-2B2D-4444-81E7-7C203BE38BAB}"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s>
    <c:plotArea>
      <c:layout>
        <c:manualLayout>
          <c:layoutTarget val="inner"/>
          <c:xMode val="edge"/>
          <c:yMode val="edge"/>
          <c:x val="0.20301958881836971"/>
          <c:y val="0.17151027048813697"/>
          <c:w val="0.76014419397839494"/>
          <c:h val="0.78947465433257802"/>
        </c:manualLayout>
      </c:layout>
      <c:barChart>
        <c:barDir val="bar"/>
        <c:grouping val="clustered"/>
        <c:varyColors val="0"/>
        <c:ser>
          <c:idx val="0"/>
          <c:order val="0"/>
          <c:tx>
            <c:strRef>
              <c:f>Grafice!$C$148:$C$151</c:f>
              <c:strCache>
                <c:ptCount val="1"/>
                <c:pt idx="0">
                  <c:v>Total</c:v>
                </c:pt>
              </c:strCache>
            </c:strRef>
          </c:tx>
          <c:spPr>
            <a:solidFill>
              <a:srgbClr val="FFE600"/>
            </a:solidFill>
            <a:ln>
              <a:noFill/>
            </a:ln>
            <a:effectLst/>
          </c:spPr>
          <c:invertIfNegative val="0"/>
          <c:dLbls>
            <c:dLbl>
              <c:idx val="0"/>
              <c:tx>
                <c:rich>
                  <a:bodyPr/>
                  <a:lstStyle/>
                  <a:p>
                    <a:fld id="{295D2B72-EC10-4FD1-A237-AC2304DBA5BD}" type="CELLRANGE">
                      <a:rPr lang="en-US"/>
                      <a:pPr/>
                      <a:t>[CELLRANGE]</a:t>
                    </a:fld>
                    <a:endParaRPr lang="en-US"/>
                  </a:p>
                  <a:p>
                    <a:fld id="{9AA0F4A3-5984-4DEF-875F-577A5E386B7E}"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F8B3-4320-A3C9-1B6B9A9C602D}"/>
                </c:ext>
              </c:extLst>
            </c:dLbl>
            <c:dLbl>
              <c:idx val="1"/>
              <c:tx>
                <c:rich>
                  <a:bodyPr/>
                  <a:lstStyle/>
                  <a:p>
                    <a:fld id="{DC9601CB-8095-4F04-A1CE-1387D2E930C0}" type="CELLRANGE">
                      <a:rPr lang="en-US"/>
                      <a:pPr/>
                      <a:t>[CELLRANGE]</a:t>
                    </a:fld>
                    <a:endParaRPr lang="en-US"/>
                  </a:p>
                  <a:p>
                    <a:fld id="{514C81B6-91C3-4835-8FE1-B38E610AABF2}"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F8B3-4320-A3C9-1B6B9A9C602D}"/>
                </c:ext>
              </c:extLst>
            </c:dLbl>
            <c:dLbl>
              <c:idx val="2"/>
              <c:tx>
                <c:rich>
                  <a:bodyPr/>
                  <a:lstStyle/>
                  <a:p>
                    <a:fld id="{68B3EAD3-5C7E-4926-A04F-CD0BBE01A94C}" type="CELLRANGE">
                      <a:rPr lang="en-US"/>
                      <a:pPr/>
                      <a:t>[CELLRANGE]</a:t>
                    </a:fld>
                    <a:endParaRPr lang="en-US"/>
                  </a:p>
                  <a:p>
                    <a:fld id="{D2834B78-D2C1-4BF7-8999-F6629461361D}"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F8B3-4320-A3C9-1B6B9A9C602D}"/>
                </c:ext>
              </c:extLst>
            </c:dLbl>
            <c:dLbl>
              <c:idx val="3"/>
              <c:tx>
                <c:rich>
                  <a:bodyPr/>
                  <a:lstStyle/>
                  <a:p>
                    <a:fld id="{3587F171-E630-4DD6-AF03-3B2AC6E737EF}" type="CELLRANGE">
                      <a:rPr lang="en-US"/>
                      <a:pPr/>
                      <a:t>[CELLRANGE]</a:t>
                    </a:fld>
                    <a:endParaRPr lang="en-US"/>
                  </a:p>
                  <a:p>
                    <a:fld id="{CEE6262B-2B2D-4444-81E7-7C203BE38BAB}"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4-F8B3-4320-A3C9-1B6B9A9C602D}"/>
                </c:ext>
              </c:extLst>
            </c:dLbl>
            <c:spPr>
              <a:noFill/>
              <a:ln>
                <a:noFill/>
              </a:ln>
              <a:effectLst/>
            </c:spPr>
            <c:txPr>
              <a:bodyPr rot="0" vert="horz"/>
              <a:lstStyle/>
              <a:p>
                <a:pPr>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Grafice!$C$148:$C$151</c:f>
              <c:strCache>
                <c:ptCount val="4"/>
                <c:pt idx="0">
                  <c:v>i) În foarte mare măsură</c:v>
                </c:pt>
                <c:pt idx="1">
                  <c:v>ii) În mare măsură</c:v>
                </c:pt>
                <c:pt idx="2">
                  <c:v>iii) În mică măsură</c:v>
                </c:pt>
                <c:pt idx="3">
                  <c:v>iv) Nu știu / Nu răspund</c:v>
                </c:pt>
              </c:strCache>
            </c:strRef>
          </c:cat>
          <c:val>
            <c:numRef>
              <c:f>Grafice!$C$148:$C$151</c:f>
              <c:numCache>
                <c:formatCode>0.0%</c:formatCode>
                <c:ptCount val="4"/>
                <c:pt idx="0">
                  <c:v>0.31578947368421051</c:v>
                </c:pt>
                <c:pt idx="1">
                  <c:v>0.36842105263157893</c:v>
                </c:pt>
                <c:pt idx="2">
                  <c:v>0.21052631578947367</c:v>
                </c:pt>
                <c:pt idx="3">
                  <c:v>0.10526315789473684</c:v>
                </c:pt>
              </c:numCache>
            </c:numRef>
          </c:val>
          <c:extLst>
            <c:ext xmlns:c15="http://schemas.microsoft.com/office/drawing/2012/chart" uri="{02D57815-91ED-43cb-92C2-25804820EDAC}">
              <c15:datalabelsRange>
                <c15:f>Grafice!$C$148:$C$151</c15:f>
                <c15:dlblRangeCache>
                  <c:ptCount val="4"/>
                  <c:pt idx="0">
                    <c:v>6</c:v>
                  </c:pt>
                  <c:pt idx="1">
                    <c:v>7</c:v>
                  </c:pt>
                  <c:pt idx="2">
                    <c:v>5</c:v>
                  </c:pt>
                  <c:pt idx="3">
                    <c:v>2</c:v>
                  </c:pt>
                </c15:dlblRangeCache>
              </c15:datalabelsRange>
            </c:ext>
            <c:ext xmlns:c16="http://schemas.microsoft.com/office/drawing/2014/chart" uri="{C3380CC4-5D6E-409C-BE32-E72D297353CC}">
              <c16:uniqueId val="{00000006-F8B3-4320-A3C9-1B6B9A9C602D}"/>
            </c:ext>
          </c:extLst>
        </c:ser>
        <c:dLbls>
          <c:showLegendKey val="0"/>
          <c:showVal val="0"/>
          <c:showCatName val="0"/>
          <c:showSerName val="0"/>
          <c:showPercent val="0"/>
          <c:showBubbleSize val="0"/>
        </c:dLbls>
        <c:gapWidth val="100"/>
        <c:axId val="629751888"/>
        <c:axId val="629754840"/>
      </c:barChart>
      <c:catAx>
        <c:axId val="6297518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629754840"/>
        <c:crosses val="autoZero"/>
        <c:auto val="1"/>
        <c:lblAlgn val="ctr"/>
        <c:lblOffset val="100"/>
        <c:noMultiLvlLbl val="0"/>
      </c:catAx>
      <c:valAx>
        <c:axId val="62975484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n-US"/>
          </a:p>
        </c:txPr>
        <c:crossAx val="629751888"/>
        <c:crosses val="autoZero"/>
        <c:crossBetween val="between"/>
      </c:valAx>
    </c:plotArea>
    <c:plotVisOnly val="1"/>
    <c:dispBlanksAs val="gap"/>
    <c:showDLblsOverMax val="0"/>
    <c:extLst/>
  </c:chart>
  <c:spPr>
    <a:no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1.xlsx]Grafice!PivotTable10</c:name>
    <c:fmtId val="4"/>
  </c:pivotSource>
  <c:chart>
    <c:autoTitleDeleted val="1"/>
    <c:pivotFmts>
      <c:pivotFmt>
        <c:idx val="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9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19183F-28FE-43A3-8227-83B1EB6B8F2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14E9630-C303-42DA-93C0-2D85B81F9B2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DC455FC-108D-450B-8EF8-5AF2DDF2C88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FC6980C-CD72-4FF0-A2B9-486007493E4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B0A0B47-32DA-4132-8D8F-67276A1C915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5C11252-5D25-4C34-ACE0-A39DE7A913F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1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6"/>
        <c:spPr>
          <a:solidFill>
            <a:srgbClr val="FFE600"/>
          </a:solidFill>
          <a:ln>
            <a:noFill/>
          </a:ln>
          <a:effectLst/>
        </c:spPr>
        <c:marker>
          <c:symbol val="none"/>
        </c:marker>
        <c:dLbl>
          <c:idx val="0"/>
          <c:spPr>
            <a:noFill/>
            <a:ln>
              <a:noFill/>
            </a:ln>
            <a:effectLst/>
          </c:spPr>
          <c:txPr>
            <a:bodyPr rot="0" vert="horz"/>
            <a:lstStyle/>
            <a:p>
              <a:pPr>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27"/>
        <c:dLbl>
          <c:idx val="0"/>
          <c:tx>
            <c:rich>
              <a:bodyPr rot="0" vert="horz"/>
              <a:lstStyle/>
              <a:p>
                <a:pPr>
                  <a:defRPr/>
                </a:pPr>
                <a:fld id="{295D2B72-EC10-4FD1-A237-AC2304DBA5BD}" type="CELLRANGE">
                  <a:rPr lang="en-US"/>
                  <a:pPr>
                    <a:defRPr/>
                  </a:pPr>
                  <a:t>[CELLRANGE]</a:t>
                </a:fld>
                <a:endParaRPr lang="en-US"/>
              </a:p>
              <a:p>
                <a:pPr>
                  <a:defRPr/>
                </a:pPr>
                <a:fld id="{9AA0F4A3-5984-4DEF-875F-577A5E386B7E}"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8"/>
        <c:dLbl>
          <c:idx val="0"/>
          <c:tx>
            <c:rich>
              <a:bodyPr rot="0" vert="horz"/>
              <a:lstStyle/>
              <a:p>
                <a:pPr>
                  <a:defRPr/>
                </a:pPr>
                <a:fld id="{DC9601CB-8095-4F04-A1CE-1387D2E930C0}" type="CELLRANGE">
                  <a:rPr lang="en-US"/>
                  <a:pPr>
                    <a:defRPr/>
                  </a:pPr>
                  <a:t>[CELLRANGE]</a:t>
                </a:fld>
                <a:endParaRPr lang="en-US"/>
              </a:p>
              <a:p>
                <a:pPr>
                  <a:defRPr/>
                </a:pPr>
                <a:fld id="{514C81B6-91C3-4835-8FE1-B38E610AABF2}"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9"/>
        <c:dLbl>
          <c:idx val="0"/>
          <c:tx>
            <c:rich>
              <a:bodyPr rot="0" vert="horz"/>
              <a:lstStyle/>
              <a:p>
                <a:pPr>
                  <a:defRPr/>
                </a:pPr>
                <a:fld id="{68B3EAD3-5C7E-4926-A04F-CD0BBE01A94C}" type="CELLRANGE">
                  <a:rPr lang="en-US"/>
                  <a:pPr>
                    <a:defRPr/>
                  </a:pPr>
                  <a:t>[CELLRANGE]</a:t>
                </a:fld>
                <a:endParaRPr lang="en-US"/>
              </a:p>
              <a:p>
                <a:pPr>
                  <a:defRPr/>
                </a:pPr>
                <a:fld id="{D2834B78-D2C1-4BF7-8999-F6629461361D}"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0"/>
        <c:dLbl>
          <c:idx val="0"/>
          <c:tx>
            <c:rich>
              <a:bodyPr rot="0" vert="horz"/>
              <a:lstStyle/>
              <a:p>
                <a:pPr>
                  <a:defRPr/>
                </a:pPr>
                <a:fld id="{3587F171-E630-4DD6-AF03-3B2AC6E737EF}" type="CELLRANGE">
                  <a:rPr lang="en-US"/>
                  <a:pPr>
                    <a:defRPr/>
                  </a:pPr>
                  <a:t>[CELLRANGE]</a:t>
                </a:fld>
                <a:endParaRPr lang="en-US"/>
              </a:p>
              <a:p>
                <a:pPr>
                  <a:defRPr/>
                </a:pPr>
                <a:fld id="{CEE6262B-2B2D-4444-81E7-7C203BE38BAB}"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1"/>
        <c:dLbl>
          <c:idx val="0"/>
          <c:tx>
            <c:rich>
              <a:bodyPr rot="0" vert="horz"/>
              <a:lstStyle/>
              <a:p>
                <a:pPr>
                  <a:defRPr/>
                </a:pPr>
                <a:fld id="{69EDFBBD-688E-4024-9FB9-3D0B63F11F9C}" type="CELLRANGE">
                  <a:rPr lang="en-US"/>
                  <a:pPr>
                    <a:defRPr/>
                  </a:pPr>
                  <a:t>[CELLRANGE]</a:t>
                </a:fld>
                <a:r>
                  <a:rPr lang="en-US" baseline="0"/>
                  <a:t>
</a:t>
                </a:r>
                <a:fld id="{5456B9CE-49F2-4F91-9ADB-05255F83974E}"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2"/>
        <c:dLbl>
          <c:idx val="0"/>
          <c:tx>
            <c:rich>
              <a:bodyPr rot="0" vert="horz"/>
              <a:lstStyle/>
              <a:p>
                <a:pPr>
                  <a:defRPr/>
                </a:pPr>
                <a:fld id="{319FA9AC-94EB-46AE-BEC1-A8BDCA549C02}" type="CELLRANGE">
                  <a:rPr lang="en-US"/>
                  <a:pPr>
                    <a:defRPr/>
                  </a:pPr>
                  <a:t>[CELLRANGE]</a:t>
                </a:fld>
                <a:r>
                  <a:rPr lang="en-US" baseline="0"/>
                  <a:t>
</a:t>
                </a:r>
                <a:fld id="{11AFD13F-116E-48EA-B08E-BF2CF425E3F7}"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s>
    <c:plotArea>
      <c:layout/>
      <c:barChart>
        <c:barDir val="bar"/>
        <c:grouping val="clustered"/>
        <c:varyColors val="0"/>
        <c:ser>
          <c:idx val="0"/>
          <c:order val="0"/>
          <c:tx>
            <c:strRef>
              <c:f>Grafice!$C$157:$C$162</c:f>
              <c:strCache>
                <c:ptCount val="1"/>
                <c:pt idx="0">
                  <c:v>Total</c:v>
                </c:pt>
              </c:strCache>
            </c:strRef>
          </c:tx>
          <c:spPr>
            <a:solidFill>
              <a:srgbClr val="FFE600"/>
            </a:solidFill>
            <a:ln>
              <a:noFill/>
            </a:ln>
            <a:effectLst/>
          </c:spPr>
          <c:invertIfNegative val="0"/>
          <c:dLbls>
            <c:dLbl>
              <c:idx val="0"/>
              <c:tx>
                <c:rich>
                  <a:bodyPr/>
                  <a:lstStyle/>
                  <a:p>
                    <a:fld id="{295D2B72-EC10-4FD1-A237-AC2304DBA5BD}" type="CELLRANGE">
                      <a:rPr lang="en-US"/>
                      <a:pPr/>
                      <a:t>[CELLRANGE]</a:t>
                    </a:fld>
                    <a:endParaRPr lang="en-US"/>
                  </a:p>
                  <a:p>
                    <a:fld id="{9AA0F4A3-5984-4DEF-875F-577A5E386B7E}"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D-C723-4499-9DCB-152ABB82CD33}"/>
                </c:ext>
              </c:extLst>
            </c:dLbl>
            <c:dLbl>
              <c:idx val="1"/>
              <c:tx>
                <c:rich>
                  <a:bodyPr/>
                  <a:lstStyle/>
                  <a:p>
                    <a:fld id="{DC9601CB-8095-4F04-A1CE-1387D2E930C0}" type="CELLRANGE">
                      <a:rPr lang="en-US"/>
                      <a:pPr/>
                      <a:t>[CELLRANGE]</a:t>
                    </a:fld>
                    <a:endParaRPr lang="en-US"/>
                  </a:p>
                  <a:p>
                    <a:fld id="{514C81B6-91C3-4835-8FE1-B38E610AABF2}"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E-C723-4499-9DCB-152ABB82CD33}"/>
                </c:ext>
              </c:extLst>
            </c:dLbl>
            <c:dLbl>
              <c:idx val="2"/>
              <c:tx>
                <c:rich>
                  <a:bodyPr/>
                  <a:lstStyle/>
                  <a:p>
                    <a:fld id="{68B3EAD3-5C7E-4926-A04F-CD0BBE01A94C}" type="CELLRANGE">
                      <a:rPr lang="en-US"/>
                      <a:pPr/>
                      <a:t>[CELLRANGE]</a:t>
                    </a:fld>
                    <a:endParaRPr lang="en-US"/>
                  </a:p>
                  <a:p>
                    <a:fld id="{D2834B78-D2C1-4BF7-8999-F6629461361D}"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F-C723-4499-9DCB-152ABB82CD33}"/>
                </c:ext>
              </c:extLst>
            </c:dLbl>
            <c:dLbl>
              <c:idx val="3"/>
              <c:tx>
                <c:rich>
                  <a:bodyPr/>
                  <a:lstStyle/>
                  <a:p>
                    <a:fld id="{3587F171-E630-4DD6-AF03-3B2AC6E737EF}" type="CELLRANGE">
                      <a:rPr lang="en-US"/>
                      <a:pPr/>
                      <a:t>[CELLRANGE]</a:t>
                    </a:fld>
                    <a:endParaRPr lang="en-US"/>
                  </a:p>
                  <a:p>
                    <a:fld id="{CEE6262B-2B2D-4444-81E7-7C203BE38BAB}"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0-C723-4499-9DCB-152ABB82CD33}"/>
                </c:ext>
              </c:extLst>
            </c:dLbl>
            <c:dLbl>
              <c:idx val="4"/>
              <c:tx>
                <c:rich>
                  <a:bodyPr/>
                  <a:lstStyle/>
                  <a:p>
                    <a:fld id="{69EDFBBD-688E-4024-9FB9-3D0B63F11F9C}" type="CELLRANGE">
                      <a:rPr lang="en-US"/>
                      <a:pPr/>
                      <a:t>[CELLRANGE]</a:t>
                    </a:fld>
                    <a:r>
                      <a:rPr lang="en-US" baseline="0"/>
                      <a:t>
</a:t>
                    </a:r>
                    <a:fld id="{5456B9CE-49F2-4F91-9ADB-05255F83974E}"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C723-4499-9DCB-152ABB82CD33}"/>
                </c:ext>
              </c:extLst>
            </c:dLbl>
            <c:dLbl>
              <c:idx val="5"/>
              <c:tx>
                <c:rich>
                  <a:bodyPr/>
                  <a:lstStyle/>
                  <a:p>
                    <a:fld id="{319FA9AC-94EB-46AE-BEC1-A8BDCA549C02}" type="CELLRANGE">
                      <a:rPr lang="en-US"/>
                      <a:pPr/>
                      <a:t>[CELLRANGE]</a:t>
                    </a:fld>
                    <a:r>
                      <a:rPr lang="en-US" baseline="0"/>
                      <a:t>
</a:t>
                    </a:r>
                    <a:fld id="{11AFD13F-116E-48EA-B08E-BF2CF425E3F7}"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C723-4499-9DCB-152ABB82CD33}"/>
                </c:ext>
              </c:extLst>
            </c:dLbl>
            <c:spPr>
              <a:noFill/>
              <a:ln>
                <a:noFill/>
              </a:ln>
              <a:effectLst/>
            </c:spPr>
            <c:txPr>
              <a:bodyPr rot="0" vert="horz"/>
              <a:lstStyle/>
              <a:p>
                <a:pPr>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Grafice!$C$157:$C$162</c:f>
              <c:strCache>
                <c:ptCount val="6"/>
                <c:pt idx="0">
                  <c:v>i) A crescut în mare măsură</c:v>
                </c:pt>
                <c:pt idx="1">
                  <c:v>ii) A crescut în mică măsură</c:v>
                </c:pt>
                <c:pt idx="2">
                  <c:v>iii) A scăzut în mare măsură</c:v>
                </c:pt>
                <c:pt idx="3">
                  <c:v>iv) A scăzut în mică măsură</c:v>
                </c:pt>
                <c:pt idx="4">
                  <c:v>v) Nu s-a modificat</c:v>
                </c:pt>
                <c:pt idx="5">
                  <c:v>vi) Nu știu / Nu răspund</c:v>
                </c:pt>
              </c:strCache>
            </c:strRef>
          </c:cat>
          <c:val>
            <c:numRef>
              <c:f>Grafice!$C$157:$C$162</c:f>
              <c:numCache>
                <c:formatCode>0.0%</c:formatCode>
                <c:ptCount val="6"/>
                <c:pt idx="0">
                  <c:v>0.17142857142857143</c:v>
                </c:pt>
                <c:pt idx="1">
                  <c:v>8.5714285714285715E-2</c:v>
                </c:pt>
                <c:pt idx="2">
                  <c:v>5.7142857142857141E-2</c:v>
                </c:pt>
                <c:pt idx="3">
                  <c:v>8.5714285714285715E-2</c:v>
                </c:pt>
                <c:pt idx="4">
                  <c:v>0.11428571428571428</c:v>
                </c:pt>
                <c:pt idx="5">
                  <c:v>0.48571428571428571</c:v>
                </c:pt>
              </c:numCache>
            </c:numRef>
          </c:val>
          <c:extLst>
            <c:ext xmlns:c15="http://schemas.microsoft.com/office/drawing/2012/chart" uri="{02D57815-91ED-43cb-92C2-25804820EDAC}">
              <c15:datalabelsRange>
                <c15:f>Grafice!$C$157:$C$162</c15:f>
                <c15:dlblRangeCache>
                  <c:ptCount val="6"/>
                  <c:pt idx="0">
                    <c:v>6</c:v>
                  </c:pt>
                  <c:pt idx="1">
                    <c:v>3</c:v>
                  </c:pt>
                  <c:pt idx="2">
                    <c:v>2</c:v>
                  </c:pt>
                  <c:pt idx="3">
                    <c:v>3</c:v>
                  </c:pt>
                  <c:pt idx="4">
                    <c:v>5</c:v>
                  </c:pt>
                  <c:pt idx="5">
                    <c:v>17</c:v>
                  </c:pt>
                </c15:dlblRangeCache>
              </c15:datalabelsRange>
            </c:ext>
            <c:ext xmlns:c16="http://schemas.microsoft.com/office/drawing/2014/chart" uri="{C3380CC4-5D6E-409C-BE32-E72D297353CC}">
              <c16:uniqueId val="{00000011-C723-4499-9DCB-152ABB82CD33}"/>
            </c:ext>
          </c:extLst>
        </c:ser>
        <c:dLbls>
          <c:showLegendKey val="0"/>
          <c:showVal val="0"/>
          <c:showCatName val="0"/>
          <c:showSerName val="0"/>
          <c:showPercent val="0"/>
          <c:showBubbleSize val="0"/>
        </c:dLbls>
        <c:gapWidth val="100"/>
        <c:axId val="629751888"/>
        <c:axId val="629754840"/>
      </c:barChart>
      <c:catAx>
        <c:axId val="6297518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629754840"/>
        <c:crosses val="autoZero"/>
        <c:auto val="1"/>
        <c:lblAlgn val="ctr"/>
        <c:lblOffset val="100"/>
        <c:noMultiLvlLbl val="0"/>
      </c:catAx>
      <c:valAx>
        <c:axId val="62975484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n-US"/>
          </a:p>
        </c:txPr>
        <c:crossAx val="629751888"/>
        <c:crosses val="autoZero"/>
        <c:crossBetween val="between"/>
      </c:valAx>
    </c:plotArea>
    <c:plotVisOnly val="1"/>
    <c:dispBlanksAs val="gap"/>
    <c:showDLblsOverMax val="0"/>
    <c:extLst/>
  </c:chart>
  <c:spPr>
    <a:no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1.xlsx]Grafice!PivotTable11</c:name>
    <c:fmtId val="2"/>
  </c:pivotSource>
  <c:chart>
    <c:autoTitleDeleted val="1"/>
    <c:pivotFmts>
      <c:pivotFmt>
        <c:idx val="0"/>
        <c:spPr>
          <a:solidFill>
            <a:schemeClr val="accent1"/>
          </a:solidFill>
          <a:ln w="9525">
            <a:solidFill>
              <a:schemeClr val="lt1"/>
            </a:solid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rgbClr val="FFE600"/>
          </a:solidFill>
          <a:ln w="9525">
            <a:solidFill>
              <a:schemeClr val="lt1"/>
            </a:solidFill>
          </a:ln>
          <a:effectLst/>
        </c:spPr>
        <c:dLbl>
          <c:idx val="0"/>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9AADC856-5425-4CFD-958E-EB8438585BFD}" type="CELLRANGE">
                  <a:rPr lang="en-US"/>
                  <a:pPr>
                    <a:defRPr/>
                  </a:pPr>
                  <a:t>[CELLRANGE]</a:t>
                </a:fld>
                <a:endParaRPr lang="en-US"/>
              </a:p>
              <a:p>
                <a:pPr>
                  <a:defRPr/>
                </a:pPr>
                <a:fld id="{64BF5048-5458-4B9D-B98A-881C98ECC035}" type="VALUE">
                  <a:rPr lang="en-US"/>
                  <a:pPr>
                    <a:defRPr/>
                  </a:pPr>
                  <a:t>[VALUE]</a:t>
                </a:fld>
                <a:endParaRPr lang="en-US"/>
              </a:p>
            </c:rich>
          </c:tx>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
        <c:spPr>
          <a:solidFill>
            <a:schemeClr val="bg1">
              <a:lumMod val="75000"/>
            </a:schemeClr>
          </a:solidFill>
          <a:ln w="9525">
            <a:solidFill>
              <a:schemeClr val="lt1"/>
            </a:solidFill>
          </a:ln>
          <a:effectLst/>
        </c:spPr>
        <c:dLbl>
          <c:idx val="0"/>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01A7BFF6-8373-4F78-A9F2-406E907AC5D2}" type="CELLRANGE">
                  <a:rPr lang="en-US"/>
                  <a:pPr>
                    <a:defRPr/>
                  </a:pPr>
                  <a:t>[CELLRANGE]</a:t>
                </a:fld>
                <a:endParaRPr lang="en-US"/>
              </a:p>
              <a:p>
                <a:pPr>
                  <a:defRPr/>
                </a:pPr>
                <a:fld id="{FC9AE478-6C31-470F-83F3-5BA3A9CDA8A9}" type="VALUE">
                  <a:rPr lang="en-US"/>
                  <a:pPr>
                    <a:defRPr/>
                  </a:pPr>
                  <a:t>[VALUE]</a:t>
                </a:fld>
                <a:endParaRPr lang="en-US"/>
              </a:p>
            </c:rich>
          </c:tx>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s>
    <c:plotArea>
      <c:layout/>
      <c:pieChart>
        <c:varyColors val="1"/>
        <c:ser>
          <c:idx val="0"/>
          <c:order val="0"/>
          <c:tx>
            <c:strRef>
              <c:f>Grafice!$C$168:$C$169</c:f>
              <c:strCache>
                <c:ptCount val="1"/>
                <c:pt idx="0">
                  <c:v>Total</c:v>
                </c:pt>
              </c:strCache>
            </c:strRef>
          </c:tx>
          <c:spPr>
            <a:ln w="9525"/>
          </c:spPr>
          <c:dPt>
            <c:idx val="0"/>
            <c:bubble3D val="0"/>
            <c:spPr>
              <a:solidFill>
                <a:srgbClr val="FFE600"/>
              </a:solidFill>
              <a:ln w="9525">
                <a:solidFill>
                  <a:schemeClr val="lt1"/>
                </a:solidFill>
              </a:ln>
              <a:effectLst/>
            </c:spPr>
            <c:extLst>
              <c:ext xmlns:c16="http://schemas.microsoft.com/office/drawing/2014/chart" uri="{C3380CC4-5D6E-409C-BE32-E72D297353CC}">
                <c16:uniqueId val="{00000001-213E-4DE1-9ACF-23725DF84EFD}"/>
              </c:ext>
            </c:extLst>
          </c:dPt>
          <c:dPt>
            <c:idx val="1"/>
            <c:bubble3D val="0"/>
            <c:spPr>
              <a:solidFill>
                <a:schemeClr val="bg1">
                  <a:lumMod val="75000"/>
                </a:schemeClr>
              </a:solidFill>
              <a:ln w="9525">
                <a:solidFill>
                  <a:schemeClr val="lt1"/>
                </a:solidFill>
              </a:ln>
              <a:effectLst/>
            </c:spPr>
            <c:extLst>
              <c:ext xmlns:c16="http://schemas.microsoft.com/office/drawing/2014/chart" uri="{C3380CC4-5D6E-409C-BE32-E72D297353CC}">
                <c16:uniqueId val="{00000002-213E-4DE1-9ACF-23725DF84EFD}"/>
              </c:ext>
            </c:extLst>
          </c:dPt>
          <c:dLbls>
            <c:dLbl>
              <c:idx val="0"/>
              <c:tx>
                <c:rich>
                  <a:bodyPr/>
                  <a:lstStyle/>
                  <a:p>
                    <a:fld id="{9AADC856-5425-4CFD-958E-EB8438585BFD}" type="CELLRANGE">
                      <a:rPr lang="en-US"/>
                      <a:pPr/>
                      <a:t>[CELLRANGE]</a:t>
                    </a:fld>
                    <a:endParaRPr lang="en-US"/>
                  </a:p>
                  <a:p>
                    <a:fld id="{64BF5048-5458-4B9D-B98A-881C98ECC035}"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213E-4DE1-9ACF-23725DF84EFD}"/>
                </c:ext>
              </c:extLst>
            </c:dLbl>
            <c:dLbl>
              <c:idx val="1"/>
              <c:tx>
                <c:rich>
                  <a:bodyPr/>
                  <a:lstStyle/>
                  <a:p>
                    <a:fld id="{01A7BFF6-8373-4F78-A9F2-406E907AC5D2}" type="CELLRANGE">
                      <a:rPr lang="en-US"/>
                      <a:pPr/>
                      <a:t>[CELLRANGE]</a:t>
                    </a:fld>
                    <a:endParaRPr lang="en-US"/>
                  </a:p>
                  <a:p>
                    <a:fld id="{FC9AE478-6C31-470F-83F3-5BA3A9CDA8A9}"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213E-4DE1-9ACF-23725DF84EFD}"/>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Ref>
              <c:f>Grafice!$C$168:$C$169</c:f>
              <c:strCache>
                <c:ptCount val="2"/>
                <c:pt idx="0">
                  <c:v>i)În foarte mare măsură</c:v>
                </c:pt>
                <c:pt idx="1">
                  <c:v>ii)În mică măsură</c:v>
                </c:pt>
              </c:strCache>
            </c:strRef>
          </c:cat>
          <c:val>
            <c:numRef>
              <c:f>Grafice!$C$168:$C$169</c:f>
              <c:numCache>
                <c:formatCode>0.0%</c:formatCode>
                <c:ptCount val="2"/>
                <c:pt idx="0">
                  <c:v>0.66666666666666663</c:v>
                </c:pt>
                <c:pt idx="1">
                  <c:v>0.33333333333333331</c:v>
                </c:pt>
              </c:numCache>
            </c:numRef>
          </c:val>
          <c:extLst>
            <c:ext xmlns:c15="http://schemas.microsoft.com/office/drawing/2012/chart" uri="{02D57815-91ED-43cb-92C2-25804820EDAC}">
              <c15:datalabelsRange>
                <c15:f>Grafice!$C$168:$C$169</c15:f>
                <c15:dlblRangeCache>
                  <c:ptCount val="2"/>
                  <c:pt idx="0">
                    <c:v>6</c:v>
                  </c:pt>
                  <c:pt idx="1">
                    <c:v>3</c:v>
                  </c:pt>
                </c15:dlblRangeCache>
              </c15:datalabelsRange>
            </c:ext>
            <c:ext xmlns:c16="http://schemas.microsoft.com/office/drawing/2014/chart" uri="{C3380CC4-5D6E-409C-BE32-E72D297353CC}">
              <c16:uniqueId val="{00000000-213E-4DE1-9ACF-23725DF84EFD}"/>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1.xlsx]Grafice!PivotTable14</c:name>
    <c:fmtId val="1"/>
  </c:pivotSource>
  <c:chart>
    <c:autoTitleDeleted val="1"/>
    <c:pivotFmts>
      <c:pivotFmt>
        <c:idx val="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9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19183F-28FE-43A3-8227-83B1EB6B8F2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14E9630-C303-42DA-93C0-2D85B81F9B2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DC455FC-108D-450B-8EF8-5AF2DDF2C88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FC6980C-CD72-4FF0-A2B9-486007493E4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B0A0B47-32DA-4132-8D8F-67276A1C915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5C11252-5D25-4C34-ACE0-A39DE7A913F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1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05D3107-F83A-4F52-AAA0-5FA6CFC72E37}"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4592B7E-4D01-4C88-87AC-1DD9CF99FAC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EB66064-BA43-4ADD-BED7-6E6D15DAB17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3BA010C-34BC-4FEA-B62E-FD41292DB5A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6FE0132-344D-4BFB-A878-93793CA4998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3C9C86F-FF2C-4D3D-8A1E-1BFFE6C3F20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6800D07-7513-4ADA-803C-81B05B10BCB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279F3F9-98F1-4A4F-8570-DEE3456980D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257EFC4-043A-472E-97E2-13B2664A864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0E8F20D-1F33-43E9-AD52-7C6818B37A4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B5CA2CE-D932-476E-A764-521C82495A2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EFB4708-81BF-4041-95B9-3430BCF3363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7"/>
        <c:spPr>
          <a:solidFill>
            <a:srgbClr val="FFE600"/>
          </a:solidFill>
          <a:ln>
            <a:noFill/>
          </a:ln>
          <a:effectLst/>
        </c:spPr>
        <c:marker>
          <c:symbol val="none"/>
        </c:marker>
        <c:dLbl>
          <c:idx val="0"/>
          <c:spPr>
            <a:noFill/>
            <a:ln>
              <a:noFill/>
            </a:ln>
            <a:effectLst/>
          </c:spPr>
          <c:txPr>
            <a:bodyPr rot="0" vert="horz"/>
            <a:lstStyle/>
            <a:p>
              <a:pPr>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8"/>
        <c:dLbl>
          <c:idx val="0"/>
          <c:tx>
            <c:rich>
              <a:bodyPr rot="0" vert="horz"/>
              <a:lstStyle/>
              <a:p>
                <a:pPr>
                  <a:defRPr/>
                </a:pPr>
                <a:fld id="{295D2B72-EC10-4FD1-A237-AC2304DBA5BD}" type="CELLRANGE">
                  <a:rPr lang="en-US"/>
                  <a:pPr>
                    <a:defRPr/>
                  </a:pPr>
                  <a:t>[CELLRANGE]</a:t>
                </a:fld>
                <a:endParaRPr lang="en-US"/>
              </a:p>
              <a:p>
                <a:pPr>
                  <a:defRPr/>
                </a:pPr>
                <a:fld id="{9AA0F4A3-5984-4DEF-875F-577A5E386B7E}"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9"/>
        <c:dLbl>
          <c:idx val="0"/>
          <c:tx>
            <c:rich>
              <a:bodyPr rot="0" vert="horz"/>
              <a:lstStyle/>
              <a:p>
                <a:pPr>
                  <a:defRPr/>
                </a:pPr>
                <a:fld id="{DC9601CB-8095-4F04-A1CE-1387D2E930C0}" type="CELLRANGE">
                  <a:rPr lang="en-US"/>
                  <a:pPr>
                    <a:defRPr/>
                  </a:pPr>
                  <a:t>[CELLRANGE]</a:t>
                </a:fld>
                <a:endParaRPr lang="en-US"/>
              </a:p>
              <a:p>
                <a:pPr>
                  <a:defRPr/>
                </a:pPr>
                <a:fld id="{514C81B6-91C3-4835-8FE1-B38E610AABF2}"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0"/>
        <c:dLbl>
          <c:idx val="0"/>
          <c:tx>
            <c:rich>
              <a:bodyPr rot="0" vert="horz"/>
              <a:lstStyle/>
              <a:p>
                <a:pPr>
                  <a:defRPr/>
                </a:pPr>
                <a:fld id="{68B3EAD3-5C7E-4926-A04F-CD0BBE01A94C}" type="CELLRANGE">
                  <a:rPr lang="en-US"/>
                  <a:pPr>
                    <a:defRPr/>
                  </a:pPr>
                  <a:t>[CELLRANGE]</a:t>
                </a:fld>
                <a:endParaRPr lang="en-US"/>
              </a:p>
              <a:p>
                <a:pPr>
                  <a:defRPr/>
                </a:pPr>
                <a:fld id="{D2834B78-D2C1-4BF7-8999-F6629461361D}"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s>
    <c:plotArea>
      <c:layout>
        <c:manualLayout>
          <c:layoutTarget val="inner"/>
          <c:xMode val="edge"/>
          <c:yMode val="edge"/>
          <c:x val="0.19623191602637399"/>
          <c:y val="0.19035714553614111"/>
          <c:w val="0.76816343358975869"/>
          <c:h val="0.76634050106619256"/>
        </c:manualLayout>
      </c:layout>
      <c:barChart>
        <c:barDir val="bar"/>
        <c:grouping val="clustered"/>
        <c:varyColors val="0"/>
        <c:ser>
          <c:idx val="0"/>
          <c:order val="0"/>
          <c:tx>
            <c:strRef>
              <c:f>Grafice!$C$175:$C$177</c:f>
              <c:strCache>
                <c:ptCount val="1"/>
                <c:pt idx="0">
                  <c:v>Total</c:v>
                </c:pt>
              </c:strCache>
            </c:strRef>
          </c:tx>
          <c:spPr>
            <a:solidFill>
              <a:srgbClr val="FFE600"/>
            </a:solidFill>
            <a:ln>
              <a:noFill/>
            </a:ln>
            <a:effectLst/>
          </c:spPr>
          <c:invertIfNegative val="0"/>
          <c:dLbls>
            <c:dLbl>
              <c:idx val="0"/>
              <c:tx>
                <c:rich>
                  <a:bodyPr/>
                  <a:lstStyle/>
                  <a:p>
                    <a:fld id="{295D2B72-EC10-4FD1-A237-AC2304DBA5BD}" type="CELLRANGE">
                      <a:rPr lang="en-US"/>
                      <a:pPr/>
                      <a:t>[CELLRANGE]</a:t>
                    </a:fld>
                    <a:endParaRPr lang="en-US"/>
                  </a:p>
                  <a:p>
                    <a:fld id="{9AA0F4A3-5984-4DEF-875F-577A5E386B7E}"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9E8C-41DF-ACE8-C295C3C87D3E}"/>
                </c:ext>
              </c:extLst>
            </c:dLbl>
            <c:dLbl>
              <c:idx val="1"/>
              <c:tx>
                <c:rich>
                  <a:bodyPr/>
                  <a:lstStyle/>
                  <a:p>
                    <a:fld id="{DC9601CB-8095-4F04-A1CE-1387D2E930C0}" type="CELLRANGE">
                      <a:rPr lang="en-US"/>
                      <a:pPr/>
                      <a:t>[CELLRANGE]</a:t>
                    </a:fld>
                    <a:endParaRPr lang="en-US"/>
                  </a:p>
                  <a:p>
                    <a:fld id="{514C81B6-91C3-4835-8FE1-B38E610AABF2}"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9E8C-41DF-ACE8-C295C3C87D3E}"/>
                </c:ext>
              </c:extLst>
            </c:dLbl>
            <c:dLbl>
              <c:idx val="2"/>
              <c:tx>
                <c:rich>
                  <a:bodyPr/>
                  <a:lstStyle/>
                  <a:p>
                    <a:fld id="{68B3EAD3-5C7E-4926-A04F-CD0BBE01A94C}" type="CELLRANGE">
                      <a:rPr lang="en-US"/>
                      <a:pPr/>
                      <a:t>[CELLRANGE]</a:t>
                    </a:fld>
                    <a:endParaRPr lang="en-US"/>
                  </a:p>
                  <a:p>
                    <a:fld id="{D2834B78-D2C1-4BF7-8999-F6629461361D}"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9E8C-41DF-ACE8-C295C3C87D3E}"/>
                </c:ext>
              </c:extLst>
            </c:dLbl>
            <c:spPr>
              <a:noFill/>
              <a:ln>
                <a:noFill/>
              </a:ln>
              <a:effectLst/>
            </c:spPr>
            <c:txPr>
              <a:bodyPr rot="0" vert="horz"/>
              <a:lstStyle/>
              <a:p>
                <a:pPr>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Grafice!$C$175:$C$177</c:f>
              <c:strCache>
                <c:ptCount val="3"/>
                <c:pt idx="0">
                  <c:v>i) În foarte mare măsură</c:v>
                </c:pt>
                <c:pt idx="1">
                  <c:v>ii) În mare măsură</c:v>
                </c:pt>
                <c:pt idx="2">
                  <c:v>iii) În mică măsură</c:v>
                </c:pt>
              </c:strCache>
            </c:strRef>
          </c:cat>
          <c:val>
            <c:numRef>
              <c:f>Grafice!$C$175:$C$177</c:f>
              <c:numCache>
                <c:formatCode>0.0%</c:formatCode>
                <c:ptCount val="3"/>
                <c:pt idx="0">
                  <c:v>0.44444444444444442</c:v>
                </c:pt>
                <c:pt idx="1">
                  <c:v>0.33333333333333331</c:v>
                </c:pt>
                <c:pt idx="2">
                  <c:v>0.22222222222222221</c:v>
                </c:pt>
              </c:numCache>
            </c:numRef>
          </c:val>
          <c:extLst>
            <c:ext xmlns:c15="http://schemas.microsoft.com/office/drawing/2012/chart" uri="{02D57815-91ED-43cb-92C2-25804820EDAC}">
              <c15:datalabelsRange>
                <c15:f>Grafice!$C$175:$C$177</c15:f>
                <c15:dlblRangeCache>
                  <c:ptCount val="3"/>
                  <c:pt idx="0">
                    <c:v>4</c:v>
                  </c:pt>
                  <c:pt idx="1">
                    <c:v>3</c:v>
                  </c:pt>
                  <c:pt idx="2">
                    <c:v>2</c:v>
                  </c:pt>
                </c15:dlblRangeCache>
              </c15:datalabelsRange>
            </c:ext>
            <c:ext xmlns:c16="http://schemas.microsoft.com/office/drawing/2014/chart" uri="{C3380CC4-5D6E-409C-BE32-E72D297353CC}">
              <c16:uniqueId val="{00000007-9E8C-41DF-ACE8-C295C3C87D3E}"/>
            </c:ext>
          </c:extLst>
        </c:ser>
        <c:dLbls>
          <c:showLegendKey val="0"/>
          <c:showVal val="0"/>
          <c:showCatName val="0"/>
          <c:showSerName val="0"/>
          <c:showPercent val="0"/>
          <c:showBubbleSize val="0"/>
        </c:dLbls>
        <c:gapWidth val="100"/>
        <c:axId val="629751888"/>
        <c:axId val="629754840"/>
      </c:barChart>
      <c:catAx>
        <c:axId val="6297518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629754840"/>
        <c:crosses val="autoZero"/>
        <c:auto val="1"/>
        <c:lblAlgn val="ctr"/>
        <c:lblOffset val="100"/>
        <c:noMultiLvlLbl val="0"/>
      </c:catAx>
      <c:valAx>
        <c:axId val="62975484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n-US"/>
          </a:p>
        </c:txPr>
        <c:crossAx val="629751888"/>
        <c:crosses val="autoZero"/>
        <c:crossBetween val="between"/>
      </c:valAx>
    </c:plotArea>
    <c:plotVisOnly val="1"/>
    <c:dispBlanksAs val="gap"/>
    <c:showDLblsOverMax val="0"/>
    <c:extLst/>
  </c:chart>
  <c:spPr>
    <a:no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1.xlsx]Grafice!PivotTable15</c:name>
    <c:fmtId val="3"/>
  </c:pivotSource>
  <c:chart>
    <c:autoTitleDeleted val="1"/>
    <c:pivotFmts>
      <c:pivotFmt>
        <c:idx val="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9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19183F-28FE-43A3-8227-83B1EB6B8F2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14E9630-C303-42DA-93C0-2D85B81F9B2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DC455FC-108D-450B-8EF8-5AF2DDF2C88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FC6980C-CD72-4FF0-A2B9-486007493E4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B0A0B47-32DA-4132-8D8F-67276A1C915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5C11252-5D25-4C34-ACE0-A39DE7A913F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1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05D3107-F83A-4F52-AAA0-5FA6CFC72E37}"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4592B7E-4D01-4C88-87AC-1DD9CF99FAC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EB66064-BA43-4ADD-BED7-6E6D15DAB17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3BA010C-34BC-4FEA-B62E-FD41292DB5A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6FE0132-344D-4BFB-A878-93793CA4998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3C9C86F-FF2C-4D3D-8A1E-1BFFE6C3F20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6800D07-7513-4ADA-803C-81B05B10BCB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279F3F9-98F1-4A4F-8570-DEE3456980D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257EFC4-043A-472E-97E2-13B2664A864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0E8F20D-1F33-43E9-AD52-7C6818B37A4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B5CA2CE-D932-476E-A764-521C82495A2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EFB4708-81BF-4041-95B9-3430BCF3363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5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9"/>
        <c:spPr>
          <a:solidFill>
            <a:srgbClr val="FFE600"/>
          </a:solidFill>
          <a:ln>
            <a:noFill/>
          </a:ln>
          <a:effectLst/>
        </c:spPr>
        <c:marker>
          <c:symbol val="none"/>
        </c:marker>
        <c:dLbl>
          <c:idx val="0"/>
          <c:spPr>
            <a:noFill/>
            <a:ln>
              <a:noFill/>
            </a:ln>
            <a:effectLst/>
          </c:spPr>
          <c:txPr>
            <a:bodyPr rot="0" vert="horz"/>
            <a:lstStyle/>
            <a:p>
              <a:pPr>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0"/>
        <c:dLbl>
          <c:idx val="0"/>
          <c:tx>
            <c:rich>
              <a:bodyPr rot="0" vert="horz"/>
              <a:lstStyle/>
              <a:p>
                <a:pPr>
                  <a:defRPr/>
                </a:pPr>
                <a:fld id="{295D2B72-EC10-4FD1-A237-AC2304DBA5BD}" type="CELLRANGE">
                  <a:rPr lang="en-US"/>
                  <a:pPr>
                    <a:defRPr/>
                  </a:pPr>
                  <a:t>[CELLRANGE]</a:t>
                </a:fld>
                <a:endParaRPr lang="en-US"/>
              </a:p>
              <a:p>
                <a:pPr>
                  <a:defRPr/>
                </a:pPr>
                <a:fld id="{9AA0F4A3-5984-4DEF-875F-577A5E386B7E}"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1"/>
        <c:dLbl>
          <c:idx val="0"/>
          <c:tx>
            <c:rich>
              <a:bodyPr rot="0" vert="horz"/>
              <a:lstStyle/>
              <a:p>
                <a:pPr>
                  <a:defRPr/>
                </a:pPr>
                <a:fld id="{DC9601CB-8095-4F04-A1CE-1387D2E930C0}" type="CELLRANGE">
                  <a:rPr lang="en-US"/>
                  <a:pPr>
                    <a:defRPr/>
                  </a:pPr>
                  <a:t>[CELLRANGE]</a:t>
                </a:fld>
                <a:endParaRPr lang="en-US"/>
              </a:p>
              <a:p>
                <a:pPr>
                  <a:defRPr/>
                </a:pPr>
                <a:fld id="{514C81B6-91C3-4835-8FE1-B38E610AABF2}"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2"/>
        <c:dLbl>
          <c:idx val="0"/>
          <c:tx>
            <c:rich>
              <a:bodyPr rot="0" vert="horz"/>
              <a:lstStyle/>
              <a:p>
                <a:pPr>
                  <a:defRPr/>
                </a:pPr>
                <a:fld id="{68B3EAD3-5C7E-4926-A04F-CD0BBE01A94C}" type="CELLRANGE">
                  <a:rPr lang="en-US"/>
                  <a:pPr>
                    <a:defRPr/>
                  </a:pPr>
                  <a:t>[CELLRANGE]</a:t>
                </a:fld>
                <a:endParaRPr lang="en-US"/>
              </a:p>
              <a:p>
                <a:pPr>
                  <a:defRPr/>
                </a:pPr>
                <a:fld id="{D2834B78-D2C1-4BF7-8999-F6629461361D}"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3"/>
        <c:dLbl>
          <c:idx val="0"/>
          <c:tx>
            <c:rich>
              <a:bodyPr rot="0" vert="horz"/>
              <a:lstStyle/>
              <a:p>
                <a:pPr>
                  <a:defRPr/>
                </a:pPr>
                <a:fld id="{511BF34F-965B-4033-822F-7D63D92E445D}" type="CELLRANGE">
                  <a:rPr lang="en-US"/>
                  <a:pPr>
                    <a:defRPr/>
                  </a:pPr>
                  <a:t>[CELLRANGE]</a:t>
                </a:fld>
                <a:r>
                  <a:rPr lang="en-US" baseline="0"/>
                  <a:t>
</a:t>
                </a:r>
                <a:fld id="{C94C69B0-319D-41A2-AE47-A7823A8CD549}"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4"/>
        <c:dLbl>
          <c:idx val="0"/>
          <c:tx>
            <c:rich>
              <a:bodyPr rot="0" vert="horz"/>
              <a:lstStyle/>
              <a:p>
                <a:pPr>
                  <a:defRPr/>
                </a:pPr>
                <a:fld id="{0A944E7A-C9AB-4901-AA97-07638201C1A1}" type="CELLRANGE">
                  <a:rPr lang="en-US"/>
                  <a:pPr>
                    <a:defRPr/>
                  </a:pPr>
                  <a:t>[CELLRANGE]</a:t>
                </a:fld>
                <a:r>
                  <a:rPr lang="en-US" baseline="0"/>
                  <a:t>
</a:t>
                </a:r>
                <a:fld id="{8AAA221A-B531-49F2-9A7B-99E797AEE7EC}"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s>
    <c:plotArea>
      <c:layout/>
      <c:barChart>
        <c:barDir val="bar"/>
        <c:grouping val="clustered"/>
        <c:varyColors val="0"/>
        <c:ser>
          <c:idx val="0"/>
          <c:order val="0"/>
          <c:tx>
            <c:strRef>
              <c:f>Grafice!$C$183:$C$187</c:f>
              <c:strCache>
                <c:ptCount val="1"/>
                <c:pt idx="0">
                  <c:v>Total</c:v>
                </c:pt>
              </c:strCache>
            </c:strRef>
          </c:tx>
          <c:spPr>
            <a:solidFill>
              <a:srgbClr val="FFE600"/>
            </a:solidFill>
            <a:ln>
              <a:noFill/>
            </a:ln>
            <a:effectLst/>
          </c:spPr>
          <c:invertIfNegative val="0"/>
          <c:dLbls>
            <c:dLbl>
              <c:idx val="0"/>
              <c:tx>
                <c:rich>
                  <a:bodyPr/>
                  <a:lstStyle/>
                  <a:p>
                    <a:fld id="{295D2B72-EC10-4FD1-A237-AC2304DBA5BD}" type="CELLRANGE">
                      <a:rPr lang="en-US"/>
                      <a:pPr/>
                      <a:t>[CELLRANGE]</a:t>
                    </a:fld>
                    <a:endParaRPr lang="en-US"/>
                  </a:p>
                  <a:p>
                    <a:fld id="{9AA0F4A3-5984-4DEF-875F-577A5E386B7E}"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8835-4EB6-A016-1128F2F90268}"/>
                </c:ext>
              </c:extLst>
            </c:dLbl>
            <c:dLbl>
              <c:idx val="1"/>
              <c:tx>
                <c:rich>
                  <a:bodyPr/>
                  <a:lstStyle/>
                  <a:p>
                    <a:fld id="{DC9601CB-8095-4F04-A1CE-1387D2E930C0}" type="CELLRANGE">
                      <a:rPr lang="en-US"/>
                      <a:pPr/>
                      <a:t>[CELLRANGE]</a:t>
                    </a:fld>
                    <a:endParaRPr lang="en-US"/>
                  </a:p>
                  <a:p>
                    <a:fld id="{514C81B6-91C3-4835-8FE1-B38E610AABF2}"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8835-4EB6-A016-1128F2F90268}"/>
                </c:ext>
              </c:extLst>
            </c:dLbl>
            <c:dLbl>
              <c:idx val="2"/>
              <c:tx>
                <c:rich>
                  <a:bodyPr/>
                  <a:lstStyle/>
                  <a:p>
                    <a:fld id="{68B3EAD3-5C7E-4926-A04F-CD0BBE01A94C}" type="CELLRANGE">
                      <a:rPr lang="en-US"/>
                      <a:pPr/>
                      <a:t>[CELLRANGE]</a:t>
                    </a:fld>
                    <a:endParaRPr lang="en-US"/>
                  </a:p>
                  <a:p>
                    <a:fld id="{D2834B78-D2C1-4BF7-8999-F6629461361D}"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8835-4EB6-A016-1128F2F90268}"/>
                </c:ext>
              </c:extLst>
            </c:dLbl>
            <c:dLbl>
              <c:idx val="3"/>
              <c:tx>
                <c:rich>
                  <a:bodyPr/>
                  <a:lstStyle/>
                  <a:p>
                    <a:fld id="{511BF34F-965B-4033-822F-7D63D92E445D}" type="CELLRANGE">
                      <a:rPr lang="en-US"/>
                      <a:pPr/>
                      <a:t>[CELLRANGE]</a:t>
                    </a:fld>
                    <a:r>
                      <a:rPr lang="en-US" baseline="0"/>
                      <a:t>
</a:t>
                    </a:r>
                    <a:fld id="{C94C69B0-319D-41A2-AE47-A7823A8CD549}"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8835-4EB6-A016-1128F2F90268}"/>
                </c:ext>
              </c:extLst>
            </c:dLbl>
            <c:dLbl>
              <c:idx val="4"/>
              <c:tx>
                <c:rich>
                  <a:bodyPr/>
                  <a:lstStyle/>
                  <a:p>
                    <a:fld id="{0A944E7A-C9AB-4901-AA97-07638201C1A1}" type="CELLRANGE">
                      <a:rPr lang="en-US"/>
                      <a:pPr/>
                      <a:t>[CELLRANGE]</a:t>
                    </a:fld>
                    <a:r>
                      <a:rPr lang="en-US" baseline="0"/>
                      <a:t>
</a:t>
                    </a:r>
                    <a:fld id="{8AAA221A-B531-49F2-9A7B-99E797AEE7EC}"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8835-4EB6-A016-1128F2F90268}"/>
                </c:ext>
              </c:extLst>
            </c:dLbl>
            <c:spPr>
              <a:noFill/>
              <a:ln>
                <a:noFill/>
              </a:ln>
              <a:effectLst/>
            </c:spPr>
            <c:txPr>
              <a:bodyPr rot="0" vert="horz"/>
              <a:lstStyle/>
              <a:p>
                <a:pPr>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Grafice!$C$183:$C$187</c:f>
              <c:strCache>
                <c:ptCount val="5"/>
                <c:pt idx="0">
                  <c:v>i) A crescut în mare măsură</c:v>
                </c:pt>
                <c:pt idx="1">
                  <c:v>ii) A crescut în mică măsură</c:v>
                </c:pt>
                <c:pt idx="2">
                  <c:v>iii) A scăzut în mică măsură</c:v>
                </c:pt>
                <c:pt idx="3">
                  <c:v>iv) Nu s-a modificat</c:v>
                </c:pt>
                <c:pt idx="4">
                  <c:v>v) Nu știu / Nu răspund</c:v>
                </c:pt>
              </c:strCache>
            </c:strRef>
          </c:cat>
          <c:val>
            <c:numRef>
              <c:f>Grafice!$C$183:$C$187</c:f>
              <c:numCache>
                <c:formatCode>0.0%</c:formatCode>
                <c:ptCount val="5"/>
                <c:pt idx="0">
                  <c:v>0.31428571428571428</c:v>
                </c:pt>
                <c:pt idx="1">
                  <c:v>0.2</c:v>
                </c:pt>
                <c:pt idx="2">
                  <c:v>8.5714285714285715E-2</c:v>
                </c:pt>
                <c:pt idx="3">
                  <c:v>0.11428571428571428</c:v>
                </c:pt>
                <c:pt idx="4">
                  <c:v>0.2857142857142857</c:v>
                </c:pt>
              </c:numCache>
            </c:numRef>
          </c:val>
          <c:extLst>
            <c:ext xmlns:c15="http://schemas.microsoft.com/office/drawing/2012/chart" uri="{02D57815-91ED-43cb-92C2-25804820EDAC}">
              <c15:datalabelsRange>
                <c15:f>Grafice!$C$183:$C$187</c15:f>
                <c15:dlblRangeCache>
                  <c:ptCount val="5"/>
                  <c:pt idx="0">
                    <c:v>12</c:v>
                  </c:pt>
                  <c:pt idx="1">
                    <c:v>7</c:v>
                  </c:pt>
                  <c:pt idx="2">
                    <c:v>3</c:v>
                  </c:pt>
                  <c:pt idx="3">
                    <c:v>4</c:v>
                  </c:pt>
                  <c:pt idx="4">
                    <c:v>10</c:v>
                  </c:pt>
                </c15:dlblRangeCache>
              </c15:datalabelsRange>
            </c:ext>
            <c:ext xmlns:c16="http://schemas.microsoft.com/office/drawing/2014/chart" uri="{C3380CC4-5D6E-409C-BE32-E72D297353CC}">
              <c16:uniqueId val="{00000004-8835-4EB6-A016-1128F2F90268}"/>
            </c:ext>
          </c:extLst>
        </c:ser>
        <c:dLbls>
          <c:showLegendKey val="0"/>
          <c:showVal val="0"/>
          <c:showCatName val="0"/>
          <c:showSerName val="0"/>
          <c:showPercent val="0"/>
          <c:showBubbleSize val="0"/>
        </c:dLbls>
        <c:gapWidth val="100"/>
        <c:axId val="629751888"/>
        <c:axId val="629754840"/>
      </c:barChart>
      <c:catAx>
        <c:axId val="6297518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629754840"/>
        <c:crosses val="autoZero"/>
        <c:auto val="1"/>
        <c:lblAlgn val="ctr"/>
        <c:lblOffset val="100"/>
        <c:noMultiLvlLbl val="0"/>
      </c:catAx>
      <c:valAx>
        <c:axId val="62975484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n-US"/>
          </a:p>
        </c:txPr>
        <c:crossAx val="629751888"/>
        <c:crosses val="autoZero"/>
        <c:crossBetween val="between"/>
      </c:valAx>
    </c:plotArea>
    <c:plotVisOnly val="1"/>
    <c:dispBlanksAs val="gap"/>
    <c:showDLblsOverMax val="0"/>
    <c:extLst/>
  </c:chart>
  <c:spPr>
    <a:no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1.xlsx]Grafice!PivotTable18</c:name>
    <c:fmtId val="0"/>
  </c:pivotSource>
  <c:chart>
    <c:autoTitleDeleted val="1"/>
    <c:pivotFmts>
      <c:pivotFmt>
        <c:idx val="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9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19183F-28FE-43A3-8227-83B1EB6B8F2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14E9630-C303-42DA-93C0-2D85B81F9B2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DC455FC-108D-450B-8EF8-5AF2DDF2C88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FC6980C-CD72-4FF0-A2B9-486007493E4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B0A0B47-32DA-4132-8D8F-67276A1C915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5C11252-5D25-4C34-ACE0-A39DE7A913F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1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05D3107-F83A-4F52-AAA0-5FA6CFC72E37}"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4592B7E-4D01-4C88-87AC-1DD9CF99FAC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EB66064-BA43-4ADD-BED7-6E6D15DAB17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3BA010C-34BC-4FEA-B62E-FD41292DB5A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6FE0132-344D-4BFB-A878-93793CA4998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3C9C86F-FF2C-4D3D-8A1E-1BFFE6C3F20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6800D07-7513-4ADA-803C-81B05B10BCB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279F3F9-98F1-4A4F-8570-DEE3456980D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257EFC4-043A-472E-97E2-13B2664A864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0E8F20D-1F33-43E9-AD52-7C6818B37A4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B5CA2CE-D932-476E-A764-521C82495A2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EFB4708-81BF-4041-95B9-3430BCF3363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5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58C7C04-3F8C-4A77-9969-58BB6E423BB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DA8BDB5-61D4-4068-96A0-771B170BFC8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8AE509B-EDBB-4721-B6A0-2FDDD95583D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8AD3859-352F-44B1-8D63-8528520D825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6D57FEE-D526-4B8D-8818-72FFC99C501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879497E-8EA7-4C99-A5D6-CDCAC5FA7F2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CAA1CF2-EEF8-441E-B443-249B9EBC1D98}"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82C5677-7929-4DCD-BC18-DED039E545B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772CE67-3194-4415-9959-EDE07E3A2AE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9594E02-12B1-49D6-B3D1-B8B8E393D1F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3C7475-18B2-418B-AC92-A0A0CA1A212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DB92475-1602-4E43-BD0D-62FD8F64EB2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7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0E7B30C-53A1-41A9-AC7B-C80155FAA30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E70057D3-CFA8-4DB0-8D73-5C20A3204717}"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8879DE0-EDAB-464A-9A0B-0B23C2F70B7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2F77F2BB-39FD-48F8-B750-44D058161F6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148358C-F08E-4D69-AF34-13C84DBC0C1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EABFEEB-9234-430A-8519-93ED49DABD3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5D501A8-105B-4425-B7AE-FD579A0C4D8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3824CEA-8FC8-463E-BFC0-873237D23AD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B2847CF-1075-41D0-9F85-CB2D7CFE1B7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96BBE3F-C288-44AC-BC56-27819A63AD3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9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6B5AD7B-FBFB-41A6-BA7C-8597BEF7608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F46148F-D539-4B91-A9C8-8597A9BFF3F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95"/>
        <c:spPr>
          <a:solidFill>
            <a:srgbClr val="FFE600"/>
          </a:solidFill>
          <a:ln>
            <a:noFill/>
          </a:ln>
          <a:effectLst/>
        </c:spPr>
        <c:marker>
          <c:symbol val="none"/>
        </c:marker>
        <c:dLbl>
          <c:idx val="0"/>
          <c:spPr>
            <a:noFill/>
            <a:ln>
              <a:noFill/>
            </a:ln>
            <a:effectLst/>
          </c:spPr>
          <c:txPr>
            <a:bodyPr rot="0" vert="horz"/>
            <a:lstStyle/>
            <a:p>
              <a:pPr>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6"/>
        <c:dLbl>
          <c:idx val="0"/>
          <c:tx>
            <c:rich>
              <a:bodyPr rot="0" vert="horz"/>
              <a:lstStyle/>
              <a:p>
                <a:pPr>
                  <a:defRPr/>
                </a:pPr>
                <a:fld id="{295D2B72-EC10-4FD1-A237-AC2304DBA5BD}" type="CELLRANGE">
                  <a:rPr lang="en-US"/>
                  <a:pPr>
                    <a:defRPr/>
                  </a:pPr>
                  <a:t>[CELLRANGE]</a:t>
                </a:fld>
                <a:endParaRPr lang="en-US"/>
              </a:p>
              <a:p>
                <a:pPr>
                  <a:defRPr/>
                </a:pPr>
                <a:fld id="{9AA0F4A3-5984-4DEF-875F-577A5E386B7E}"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7"/>
        <c:dLbl>
          <c:idx val="0"/>
          <c:tx>
            <c:rich>
              <a:bodyPr rot="0" vert="horz"/>
              <a:lstStyle/>
              <a:p>
                <a:pPr>
                  <a:defRPr/>
                </a:pPr>
                <a:fld id="{DC9601CB-8095-4F04-A1CE-1387D2E930C0}" type="CELLRANGE">
                  <a:rPr lang="en-US"/>
                  <a:pPr>
                    <a:defRPr/>
                  </a:pPr>
                  <a:t>[CELLRANGE]</a:t>
                </a:fld>
                <a:endParaRPr lang="en-US"/>
              </a:p>
              <a:p>
                <a:pPr>
                  <a:defRPr/>
                </a:pPr>
                <a:fld id="{514C81B6-91C3-4835-8FE1-B38E610AABF2}"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8"/>
        <c:dLbl>
          <c:idx val="0"/>
          <c:tx>
            <c:rich>
              <a:bodyPr rot="0" vert="horz"/>
              <a:lstStyle/>
              <a:p>
                <a:pPr>
                  <a:defRPr/>
                </a:pPr>
                <a:fld id="{68B3EAD3-5C7E-4926-A04F-CD0BBE01A94C}" type="CELLRANGE">
                  <a:rPr lang="en-US"/>
                  <a:pPr>
                    <a:defRPr/>
                  </a:pPr>
                  <a:t>[CELLRANGE]</a:t>
                </a:fld>
                <a:endParaRPr lang="en-US"/>
              </a:p>
              <a:p>
                <a:pPr>
                  <a:defRPr/>
                </a:pPr>
                <a:fld id="{D2834B78-D2C1-4BF7-8999-F6629461361D}"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9"/>
        <c:dLbl>
          <c:idx val="0"/>
          <c:tx>
            <c:rich>
              <a:bodyPr rot="0" vert="horz"/>
              <a:lstStyle/>
              <a:p>
                <a:pPr>
                  <a:defRPr/>
                </a:pPr>
                <a:fld id="{1C0A6AC1-2A25-4D76-BB9A-2FC8B004816E}" type="CELLRANGE">
                  <a:rPr lang="en-US"/>
                  <a:pPr>
                    <a:defRPr/>
                  </a:pPr>
                  <a:t>[CELLRANGE]</a:t>
                </a:fld>
                <a:r>
                  <a:rPr lang="en-US" baseline="0"/>
                  <a:t>
</a:t>
                </a:r>
                <a:fld id="{BBEFC7FC-C083-4268-B5C0-C79560F13F5E}"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0"/>
        <c:dLbl>
          <c:idx val="0"/>
          <c:tx>
            <c:rich>
              <a:bodyPr rot="0" vert="horz"/>
              <a:lstStyle/>
              <a:p>
                <a:pPr>
                  <a:defRPr/>
                </a:pPr>
                <a:fld id="{E719D381-96F3-4D49-903B-97C6BC415984}" type="CELLRANGE">
                  <a:rPr lang="en-US"/>
                  <a:pPr>
                    <a:defRPr/>
                  </a:pPr>
                  <a:t>[CELLRANGE]</a:t>
                </a:fld>
                <a:r>
                  <a:rPr lang="en-US" baseline="0"/>
                  <a:t>
</a:t>
                </a:r>
                <a:fld id="{A8D37A67-A768-427D-B457-52984D1DEA9A}"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1"/>
        <c:dLbl>
          <c:idx val="0"/>
          <c:tx>
            <c:rich>
              <a:bodyPr rot="0" vert="horz"/>
              <a:lstStyle/>
              <a:p>
                <a:pPr>
                  <a:defRPr/>
                </a:pPr>
                <a:fld id="{1647063F-90BD-47BF-A36F-BE0C07E657A2}" type="CELLRANGE">
                  <a:rPr lang="en-US"/>
                  <a:pPr>
                    <a:defRPr/>
                  </a:pPr>
                  <a:t>[CELLRANGE]</a:t>
                </a:fld>
                <a:r>
                  <a:rPr lang="en-US" baseline="0"/>
                  <a:t>
</a:t>
                </a:r>
                <a:fld id="{0E41B441-0728-4092-91C3-35240630DCC7}"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s>
    <c:plotArea>
      <c:layout>
        <c:manualLayout>
          <c:layoutTarget val="inner"/>
          <c:xMode val="edge"/>
          <c:yMode val="edge"/>
          <c:x val="0.23418812041027082"/>
          <c:y val="0.16901140684410645"/>
          <c:w val="0.72855914743482497"/>
          <c:h val="0.7848526313240175"/>
        </c:manualLayout>
      </c:layout>
      <c:barChart>
        <c:barDir val="bar"/>
        <c:grouping val="clustered"/>
        <c:varyColors val="0"/>
        <c:ser>
          <c:idx val="0"/>
          <c:order val="0"/>
          <c:tx>
            <c:strRef>
              <c:f>Grafice!$C$204:$C$209</c:f>
              <c:strCache>
                <c:ptCount val="1"/>
                <c:pt idx="0">
                  <c:v>Total</c:v>
                </c:pt>
              </c:strCache>
            </c:strRef>
          </c:tx>
          <c:spPr>
            <a:solidFill>
              <a:srgbClr val="FFE600"/>
            </a:solidFill>
            <a:ln>
              <a:noFill/>
            </a:ln>
            <a:effectLst/>
          </c:spPr>
          <c:invertIfNegative val="0"/>
          <c:dLbls>
            <c:dLbl>
              <c:idx val="0"/>
              <c:tx>
                <c:rich>
                  <a:bodyPr/>
                  <a:lstStyle/>
                  <a:p>
                    <a:fld id="{295D2B72-EC10-4FD1-A237-AC2304DBA5BD}" type="CELLRANGE">
                      <a:rPr lang="en-US"/>
                      <a:pPr/>
                      <a:t>[CELLRANGE]</a:t>
                    </a:fld>
                    <a:endParaRPr lang="en-US"/>
                  </a:p>
                  <a:p>
                    <a:fld id="{9AA0F4A3-5984-4DEF-875F-577A5E386B7E}"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B81E-43E1-B491-D215B58C9315}"/>
                </c:ext>
              </c:extLst>
            </c:dLbl>
            <c:dLbl>
              <c:idx val="1"/>
              <c:tx>
                <c:rich>
                  <a:bodyPr/>
                  <a:lstStyle/>
                  <a:p>
                    <a:fld id="{DC9601CB-8095-4F04-A1CE-1387D2E930C0}" type="CELLRANGE">
                      <a:rPr lang="en-US"/>
                      <a:pPr/>
                      <a:t>[CELLRANGE]</a:t>
                    </a:fld>
                    <a:endParaRPr lang="en-US"/>
                  </a:p>
                  <a:p>
                    <a:fld id="{514C81B6-91C3-4835-8FE1-B38E610AABF2}"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B81E-43E1-B491-D215B58C9315}"/>
                </c:ext>
              </c:extLst>
            </c:dLbl>
            <c:dLbl>
              <c:idx val="2"/>
              <c:tx>
                <c:rich>
                  <a:bodyPr/>
                  <a:lstStyle/>
                  <a:p>
                    <a:fld id="{68B3EAD3-5C7E-4926-A04F-CD0BBE01A94C}" type="CELLRANGE">
                      <a:rPr lang="en-US"/>
                      <a:pPr/>
                      <a:t>[CELLRANGE]</a:t>
                    </a:fld>
                    <a:endParaRPr lang="en-US"/>
                  </a:p>
                  <a:p>
                    <a:fld id="{D2834B78-D2C1-4BF7-8999-F6629461361D}"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B81E-43E1-B491-D215B58C9315}"/>
                </c:ext>
              </c:extLst>
            </c:dLbl>
            <c:dLbl>
              <c:idx val="3"/>
              <c:tx>
                <c:rich>
                  <a:bodyPr/>
                  <a:lstStyle/>
                  <a:p>
                    <a:fld id="{1C0A6AC1-2A25-4D76-BB9A-2FC8B004816E}" type="CELLRANGE">
                      <a:rPr lang="en-US"/>
                      <a:pPr/>
                      <a:t>[CELLRANGE]</a:t>
                    </a:fld>
                    <a:r>
                      <a:rPr lang="en-US" baseline="0"/>
                      <a:t>
</a:t>
                    </a:r>
                    <a:fld id="{BBEFC7FC-C083-4268-B5C0-C79560F13F5E}"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81E-43E1-B491-D215B58C9315}"/>
                </c:ext>
              </c:extLst>
            </c:dLbl>
            <c:dLbl>
              <c:idx val="4"/>
              <c:tx>
                <c:rich>
                  <a:bodyPr/>
                  <a:lstStyle/>
                  <a:p>
                    <a:fld id="{E719D381-96F3-4D49-903B-97C6BC415984}" type="CELLRANGE">
                      <a:rPr lang="en-US"/>
                      <a:pPr/>
                      <a:t>[CELLRANGE]</a:t>
                    </a:fld>
                    <a:r>
                      <a:rPr lang="en-US" baseline="0"/>
                      <a:t>
</a:t>
                    </a:r>
                    <a:fld id="{A8D37A67-A768-427D-B457-52984D1DEA9A}"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B81E-43E1-B491-D215B58C9315}"/>
                </c:ext>
              </c:extLst>
            </c:dLbl>
            <c:dLbl>
              <c:idx val="5"/>
              <c:tx>
                <c:rich>
                  <a:bodyPr/>
                  <a:lstStyle/>
                  <a:p>
                    <a:fld id="{1647063F-90BD-47BF-A36F-BE0C07E657A2}" type="CELLRANGE">
                      <a:rPr lang="en-US"/>
                      <a:pPr/>
                      <a:t>[CELLRANGE]</a:t>
                    </a:fld>
                    <a:r>
                      <a:rPr lang="en-US" baseline="0"/>
                      <a:t>
</a:t>
                    </a:r>
                    <a:fld id="{0E41B441-0728-4092-91C3-35240630DCC7}"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B81E-43E1-B491-D215B58C9315}"/>
                </c:ext>
              </c:extLst>
            </c:dLbl>
            <c:spPr>
              <a:noFill/>
              <a:ln>
                <a:noFill/>
              </a:ln>
              <a:effectLst/>
            </c:spPr>
            <c:txPr>
              <a:bodyPr rot="0" vert="horz"/>
              <a:lstStyle/>
              <a:p>
                <a:pPr>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Grafice!$C$204:$C$209</c:f>
              <c:strCache>
                <c:ptCount val="6"/>
                <c:pt idx="0">
                  <c:v>i) A crescut în mare măsură</c:v>
                </c:pt>
                <c:pt idx="1">
                  <c:v>ii) A crescut în mică măsură</c:v>
                </c:pt>
                <c:pt idx="2">
                  <c:v>iii) A scăzut în mare măsură</c:v>
                </c:pt>
                <c:pt idx="3">
                  <c:v>iv) A scăzut în mică măsură</c:v>
                </c:pt>
                <c:pt idx="4">
                  <c:v>v) Nu s-a modificat</c:v>
                </c:pt>
                <c:pt idx="5">
                  <c:v>vi) Nu știu / Nu răspund</c:v>
                </c:pt>
              </c:strCache>
            </c:strRef>
          </c:cat>
          <c:val>
            <c:numRef>
              <c:f>Grafice!$C$204:$C$209</c:f>
              <c:numCache>
                <c:formatCode>0.0%</c:formatCode>
                <c:ptCount val="6"/>
                <c:pt idx="0">
                  <c:v>0.2857142857142857</c:v>
                </c:pt>
                <c:pt idx="1">
                  <c:v>0.2</c:v>
                </c:pt>
                <c:pt idx="2">
                  <c:v>5.7142857142857141E-2</c:v>
                </c:pt>
                <c:pt idx="3">
                  <c:v>2.8571428571428571E-2</c:v>
                </c:pt>
                <c:pt idx="4">
                  <c:v>8.5714285714285715E-2</c:v>
                </c:pt>
                <c:pt idx="5">
                  <c:v>0.34285714285714286</c:v>
                </c:pt>
              </c:numCache>
            </c:numRef>
          </c:val>
          <c:extLst>
            <c:ext xmlns:c15="http://schemas.microsoft.com/office/drawing/2012/chart" uri="{02D57815-91ED-43cb-92C2-25804820EDAC}">
              <c15:datalabelsRange>
                <c15:f>Grafice!$C$204:$C$209</c15:f>
                <c15:dlblRangeCache>
                  <c:ptCount val="6"/>
                  <c:pt idx="0">
                    <c:v>10</c:v>
                  </c:pt>
                  <c:pt idx="1">
                    <c:v>8</c:v>
                  </c:pt>
                  <c:pt idx="2">
                    <c:v>2</c:v>
                  </c:pt>
                  <c:pt idx="3">
                    <c:v>1</c:v>
                  </c:pt>
                  <c:pt idx="4">
                    <c:v>3</c:v>
                  </c:pt>
                  <c:pt idx="5">
                    <c:v>12</c:v>
                  </c:pt>
                </c15:dlblRangeCache>
              </c15:datalabelsRange>
            </c:ext>
            <c:ext xmlns:c16="http://schemas.microsoft.com/office/drawing/2014/chart" uri="{C3380CC4-5D6E-409C-BE32-E72D297353CC}">
              <c16:uniqueId val="{00000006-B81E-43E1-B491-D215B58C9315}"/>
            </c:ext>
          </c:extLst>
        </c:ser>
        <c:dLbls>
          <c:showLegendKey val="0"/>
          <c:showVal val="0"/>
          <c:showCatName val="0"/>
          <c:showSerName val="0"/>
          <c:showPercent val="0"/>
          <c:showBubbleSize val="0"/>
        </c:dLbls>
        <c:gapWidth val="100"/>
        <c:axId val="629751888"/>
        <c:axId val="629754840"/>
      </c:barChart>
      <c:catAx>
        <c:axId val="6297518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629754840"/>
        <c:crosses val="autoZero"/>
        <c:auto val="1"/>
        <c:lblAlgn val="ctr"/>
        <c:lblOffset val="100"/>
        <c:noMultiLvlLbl val="0"/>
      </c:catAx>
      <c:valAx>
        <c:axId val="62975484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n-US"/>
          </a:p>
        </c:txPr>
        <c:crossAx val="629751888"/>
        <c:crosses val="autoZero"/>
        <c:crossBetween val="between"/>
      </c:valAx>
    </c:plotArea>
    <c:plotVisOnly val="1"/>
    <c:dispBlanksAs val="gap"/>
    <c:showDLblsOverMax val="0"/>
    <c:extLst/>
  </c:chart>
  <c:spPr>
    <a:no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1.xlsx]Grafice!PivotTable20</c:name>
    <c:fmtId val="4"/>
  </c:pivotSource>
  <c:chart>
    <c:autoTitleDeleted val="1"/>
    <c:pivotFmts>
      <c:pivotFmt>
        <c:idx val="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9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19183F-28FE-43A3-8227-83B1EB6B8F2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14E9630-C303-42DA-93C0-2D85B81F9B2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DC455FC-108D-450B-8EF8-5AF2DDF2C88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FC6980C-CD72-4FF0-A2B9-486007493E4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B0A0B47-32DA-4132-8D8F-67276A1C915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5C11252-5D25-4C34-ACE0-A39DE7A913F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1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05D3107-F83A-4F52-AAA0-5FA6CFC72E37}"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4592B7E-4D01-4C88-87AC-1DD9CF99FAC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EB66064-BA43-4ADD-BED7-6E6D15DAB17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3BA010C-34BC-4FEA-B62E-FD41292DB5A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6FE0132-344D-4BFB-A878-93793CA4998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3C9C86F-FF2C-4D3D-8A1E-1BFFE6C3F20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6800D07-7513-4ADA-803C-81B05B10BCB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279F3F9-98F1-4A4F-8570-DEE3456980D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257EFC4-043A-472E-97E2-13B2664A864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0E8F20D-1F33-43E9-AD52-7C6818B37A4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B5CA2CE-D932-476E-A764-521C82495A2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EFB4708-81BF-4041-95B9-3430BCF3363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5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58C7C04-3F8C-4A77-9969-58BB6E423BB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DA8BDB5-61D4-4068-96A0-771B170BFC8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8AE509B-EDBB-4721-B6A0-2FDDD95583D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8AD3859-352F-44B1-8D63-8528520D825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6D57FEE-D526-4B8D-8818-72FFC99C501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879497E-8EA7-4C99-A5D6-CDCAC5FA7F2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CAA1CF2-EEF8-441E-B443-249B9EBC1D98}"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82C5677-7929-4DCD-BC18-DED039E545B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772CE67-3194-4415-9959-EDE07E3A2AE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9594E02-12B1-49D6-B3D1-B8B8E393D1F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3C7475-18B2-418B-AC92-A0A0CA1A212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DB92475-1602-4E43-BD0D-62FD8F64EB2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7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0E7B30C-53A1-41A9-AC7B-C80155FAA30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E70057D3-CFA8-4DB0-8D73-5C20A3204717}"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8879DE0-EDAB-464A-9A0B-0B23C2F70B7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2F77F2BB-39FD-48F8-B750-44D058161F6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148358C-F08E-4D69-AF34-13C84DBC0C1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EABFEEB-9234-430A-8519-93ED49DABD3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5D501A8-105B-4425-B7AE-FD579A0C4D8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3824CEA-8FC8-463E-BFC0-873237D23AD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B2847CF-1075-41D0-9F85-CB2D7CFE1B7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96BBE3F-C288-44AC-BC56-27819A63AD3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9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6B5AD7B-FBFB-41A6-BA7C-8597BEF7608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F46148F-D539-4B91-A9C8-8597A9BFF3F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9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326B2B-1B0E-4399-91D5-CB3079CFF04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88D5C9A6-B388-46FE-9BF5-52C4D08BC3A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05AF8FD-1C53-433B-9981-FE87314920B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100FE6A-87BF-4A18-AFDE-D68E72DF822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8251499-2119-416B-85E0-B9A3148D0B6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E7DA4A4-6742-4FE9-B9FA-C9E8E9524FD3}"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FB662B7-4777-4837-878B-E8D833D5784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364DC7B-C826-407F-A8E5-B48C124EE0C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5F62FA7-80F0-4D79-A95D-B47AC254AF5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576B386-25D9-4217-A9CA-F303DE64862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AA70768-AB78-401C-8FD8-EDDA007F079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1B376DD-C9BB-4014-B466-F14785EA3DF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72FC15-1113-4EDB-90A7-F43303DCF40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E10AE00-0D17-487F-9523-959CE5C4696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4568730-353D-442B-A38D-B06E961D63E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427DC41-59F9-45DE-A149-080718EBDBA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819F414-6598-4AE1-8AB8-892BDE3ED01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8AB8339-C1CB-4796-BD11-5C824D5AC8D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5372F57-98E8-4BB5-9C26-A0FF1B620A4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EAC9A88-D341-415C-ACC7-F6B90475D00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FD604B4-328A-4966-A788-C4D6B3A547C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6688628-9413-4765-80D2-0B1891A29924}"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361770E-6AEF-4979-9C1F-8167E69E547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3050B5E-ED73-411C-B76C-AA6879F2AFF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8B7391-0888-4543-AC90-38D5C665FA2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9D329B1-8888-4443-961A-FD09933517C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E398CE8-F2E3-4986-86EB-5AD8AA75D47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36635F2-2F2F-428E-AA3F-97A179E31E8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704A41F-C055-40AC-8D29-ECFC4CB6DE0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C969C0D-5F0B-4C75-A145-6C261B0E7DD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4"/>
        <c:spPr>
          <a:solidFill>
            <a:srgbClr val="FFE600"/>
          </a:solidFill>
          <a:ln>
            <a:noFill/>
          </a:ln>
          <a:effectLst/>
        </c:spPr>
        <c:marker>
          <c:symbol val="none"/>
        </c:marker>
        <c:dLbl>
          <c:idx val="0"/>
          <c:spPr>
            <a:noFill/>
            <a:ln>
              <a:noFill/>
            </a:ln>
            <a:effectLst/>
          </c:spPr>
          <c:txPr>
            <a:bodyPr rot="0" vert="horz"/>
            <a:lstStyle/>
            <a:p>
              <a:pPr>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35"/>
        <c:dLbl>
          <c:idx val="0"/>
          <c:tx>
            <c:rich>
              <a:bodyPr rot="0" vert="horz"/>
              <a:lstStyle/>
              <a:p>
                <a:pPr>
                  <a:defRPr/>
                </a:pPr>
                <a:fld id="{295D2B72-EC10-4FD1-A237-AC2304DBA5BD}" type="CELLRANGE">
                  <a:rPr lang="en-US"/>
                  <a:pPr>
                    <a:defRPr/>
                  </a:pPr>
                  <a:t>[CELLRANGE]</a:t>
                </a:fld>
                <a:endParaRPr lang="en-US"/>
              </a:p>
              <a:p>
                <a:pPr>
                  <a:defRPr/>
                </a:pPr>
                <a:fld id="{9AA0F4A3-5984-4DEF-875F-577A5E386B7E}"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6"/>
        <c:dLbl>
          <c:idx val="0"/>
          <c:tx>
            <c:rich>
              <a:bodyPr rot="0" vert="horz"/>
              <a:lstStyle/>
              <a:p>
                <a:pPr>
                  <a:defRPr/>
                </a:pPr>
                <a:fld id="{DC9601CB-8095-4F04-A1CE-1387D2E930C0}" type="CELLRANGE">
                  <a:rPr lang="en-US"/>
                  <a:pPr>
                    <a:defRPr/>
                  </a:pPr>
                  <a:t>[CELLRANGE]</a:t>
                </a:fld>
                <a:endParaRPr lang="en-US"/>
              </a:p>
              <a:p>
                <a:pPr>
                  <a:defRPr/>
                </a:pPr>
                <a:fld id="{514C81B6-91C3-4835-8FE1-B38E610AABF2}"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7"/>
        <c:dLbl>
          <c:idx val="0"/>
          <c:tx>
            <c:rich>
              <a:bodyPr rot="0" vert="horz"/>
              <a:lstStyle/>
              <a:p>
                <a:pPr>
                  <a:defRPr/>
                </a:pPr>
                <a:fld id="{68B3EAD3-5C7E-4926-A04F-CD0BBE01A94C}" type="CELLRANGE">
                  <a:rPr lang="en-US"/>
                  <a:pPr>
                    <a:defRPr/>
                  </a:pPr>
                  <a:t>[CELLRANGE]</a:t>
                </a:fld>
                <a:endParaRPr lang="en-US"/>
              </a:p>
              <a:p>
                <a:pPr>
                  <a:defRPr/>
                </a:pPr>
                <a:fld id="{D2834B78-D2C1-4BF7-8999-F6629461361D}"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8"/>
        <c:dLbl>
          <c:idx val="0"/>
          <c:tx>
            <c:rich>
              <a:bodyPr rot="0" vert="horz"/>
              <a:lstStyle/>
              <a:p>
                <a:pPr>
                  <a:defRPr/>
                </a:pPr>
                <a:fld id="{EFAFD84C-C80D-4B9C-90AB-E9A470A296AF}" type="CELLRANGE">
                  <a:rPr lang="en-US"/>
                  <a:pPr>
                    <a:defRPr/>
                  </a:pPr>
                  <a:t>[CELLRANGE]</a:t>
                </a:fld>
                <a:r>
                  <a:rPr lang="en-US" baseline="0"/>
                  <a:t>
</a:t>
                </a:r>
                <a:fld id="{313A4769-5EC7-49B4-97B4-373CAB1A771B}"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9"/>
        <c:dLbl>
          <c:idx val="0"/>
          <c:tx>
            <c:rich>
              <a:bodyPr rot="0" vert="horz"/>
              <a:lstStyle/>
              <a:p>
                <a:pPr>
                  <a:defRPr/>
                </a:pPr>
                <a:fld id="{D14ADE8E-C9E8-4DB9-9173-A1B89B1F4633}" type="CELLRANGE">
                  <a:rPr lang="en-US"/>
                  <a:pPr>
                    <a:defRPr/>
                  </a:pPr>
                  <a:t>[CELLRANGE]</a:t>
                </a:fld>
                <a:r>
                  <a:rPr lang="en-US" baseline="0"/>
                  <a:t>
</a:t>
                </a:r>
                <a:fld id="{27E38418-5097-44BA-9A1E-A67D7230E672}"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s>
    <c:plotArea>
      <c:layout>
        <c:manualLayout>
          <c:layoutTarget val="inner"/>
          <c:xMode val="edge"/>
          <c:yMode val="edge"/>
          <c:x val="0.2344274294765861"/>
          <c:y val="0.15307237633258228"/>
          <c:w val="0.72828177103813418"/>
          <c:h val="0.79121429288212852"/>
        </c:manualLayout>
      </c:layout>
      <c:barChart>
        <c:barDir val="bar"/>
        <c:grouping val="clustered"/>
        <c:varyColors val="0"/>
        <c:ser>
          <c:idx val="0"/>
          <c:order val="0"/>
          <c:tx>
            <c:strRef>
              <c:f>Grafice!$C$225:$C$229</c:f>
              <c:strCache>
                <c:ptCount val="1"/>
                <c:pt idx="0">
                  <c:v>Total</c:v>
                </c:pt>
              </c:strCache>
            </c:strRef>
          </c:tx>
          <c:spPr>
            <a:solidFill>
              <a:srgbClr val="FFE600"/>
            </a:solidFill>
            <a:ln>
              <a:noFill/>
            </a:ln>
            <a:effectLst/>
          </c:spPr>
          <c:invertIfNegative val="0"/>
          <c:dLbls>
            <c:dLbl>
              <c:idx val="0"/>
              <c:tx>
                <c:rich>
                  <a:bodyPr/>
                  <a:lstStyle/>
                  <a:p>
                    <a:fld id="{295D2B72-EC10-4FD1-A237-AC2304DBA5BD}" type="CELLRANGE">
                      <a:rPr lang="en-US"/>
                      <a:pPr/>
                      <a:t>[CELLRANGE]</a:t>
                    </a:fld>
                    <a:endParaRPr lang="en-US"/>
                  </a:p>
                  <a:p>
                    <a:fld id="{9AA0F4A3-5984-4DEF-875F-577A5E386B7E}"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6771-47DB-B5ED-FB9DF1C27192}"/>
                </c:ext>
              </c:extLst>
            </c:dLbl>
            <c:dLbl>
              <c:idx val="1"/>
              <c:tx>
                <c:rich>
                  <a:bodyPr/>
                  <a:lstStyle/>
                  <a:p>
                    <a:fld id="{DC9601CB-8095-4F04-A1CE-1387D2E930C0}" type="CELLRANGE">
                      <a:rPr lang="en-US"/>
                      <a:pPr/>
                      <a:t>[CELLRANGE]</a:t>
                    </a:fld>
                    <a:endParaRPr lang="en-US"/>
                  </a:p>
                  <a:p>
                    <a:fld id="{514C81B6-91C3-4835-8FE1-B38E610AABF2}"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6771-47DB-B5ED-FB9DF1C27192}"/>
                </c:ext>
              </c:extLst>
            </c:dLbl>
            <c:dLbl>
              <c:idx val="2"/>
              <c:tx>
                <c:rich>
                  <a:bodyPr/>
                  <a:lstStyle/>
                  <a:p>
                    <a:fld id="{68B3EAD3-5C7E-4926-A04F-CD0BBE01A94C}" type="CELLRANGE">
                      <a:rPr lang="en-US"/>
                      <a:pPr/>
                      <a:t>[CELLRANGE]</a:t>
                    </a:fld>
                    <a:endParaRPr lang="en-US"/>
                  </a:p>
                  <a:p>
                    <a:fld id="{D2834B78-D2C1-4BF7-8999-F6629461361D}"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6771-47DB-B5ED-FB9DF1C27192}"/>
                </c:ext>
              </c:extLst>
            </c:dLbl>
            <c:dLbl>
              <c:idx val="3"/>
              <c:tx>
                <c:rich>
                  <a:bodyPr/>
                  <a:lstStyle/>
                  <a:p>
                    <a:fld id="{EFAFD84C-C80D-4B9C-90AB-E9A470A296AF}" type="CELLRANGE">
                      <a:rPr lang="en-US"/>
                      <a:pPr/>
                      <a:t>[CELLRANGE]</a:t>
                    </a:fld>
                    <a:r>
                      <a:rPr lang="en-US" baseline="0"/>
                      <a:t>
</a:t>
                    </a:r>
                    <a:fld id="{313A4769-5EC7-49B4-97B4-373CAB1A771B}"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6771-47DB-B5ED-FB9DF1C27192}"/>
                </c:ext>
              </c:extLst>
            </c:dLbl>
            <c:dLbl>
              <c:idx val="4"/>
              <c:tx>
                <c:rich>
                  <a:bodyPr/>
                  <a:lstStyle/>
                  <a:p>
                    <a:fld id="{D14ADE8E-C9E8-4DB9-9173-A1B89B1F4633}" type="CELLRANGE">
                      <a:rPr lang="en-US"/>
                      <a:pPr/>
                      <a:t>[CELLRANGE]</a:t>
                    </a:fld>
                    <a:r>
                      <a:rPr lang="en-US" baseline="0"/>
                      <a:t>
</a:t>
                    </a:r>
                    <a:fld id="{27E38418-5097-44BA-9A1E-A67D7230E672}"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771-47DB-B5ED-FB9DF1C27192}"/>
                </c:ext>
              </c:extLst>
            </c:dLbl>
            <c:spPr>
              <a:noFill/>
              <a:ln>
                <a:noFill/>
              </a:ln>
              <a:effectLst/>
            </c:spPr>
            <c:txPr>
              <a:bodyPr rot="0" vert="horz"/>
              <a:lstStyle/>
              <a:p>
                <a:pPr>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Grafice!$C$225:$C$229</c:f>
              <c:strCache>
                <c:ptCount val="5"/>
                <c:pt idx="0">
                  <c:v>i) A crescut în mare măsură</c:v>
                </c:pt>
                <c:pt idx="1">
                  <c:v>ii) A crescut în mică măsură</c:v>
                </c:pt>
                <c:pt idx="2">
                  <c:v>iii) A scăzut în mare măsură</c:v>
                </c:pt>
                <c:pt idx="3">
                  <c:v>iv) Nu s-a modificat</c:v>
                </c:pt>
                <c:pt idx="4">
                  <c:v>v) Nu știu / Nu răspund</c:v>
                </c:pt>
              </c:strCache>
            </c:strRef>
          </c:cat>
          <c:val>
            <c:numRef>
              <c:f>Grafice!$C$225:$C$229</c:f>
              <c:numCache>
                <c:formatCode>0.0%</c:formatCode>
                <c:ptCount val="5"/>
                <c:pt idx="0">
                  <c:v>0.17142857142857143</c:v>
                </c:pt>
                <c:pt idx="1">
                  <c:v>0.2</c:v>
                </c:pt>
                <c:pt idx="2">
                  <c:v>8.5714285714285715E-2</c:v>
                </c:pt>
                <c:pt idx="3">
                  <c:v>8.5714285714285715E-2</c:v>
                </c:pt>
                <c:pt idx="4">
                  <c:v>0.45714285714285713</c:v>
                </c:pt>
              </c:numCache>
            </c:numRef>
          </c:val>
          <c:extLst>
            <c:ext xmlns:c15="http://schemas.microsoft.com/office/drawing/2012/chart" uri="{02D57815-91ED-43cb-92C2-25804820EDAC}">
              <c15:datalabelsRange>
                <c15:f>Grafice!$C$225:$C$229</c15:f>
                <c15:dlblRangeCache>
                  <c:ptCount val="5"/>
                  <c:pt idx="0">
                    <c:v>6</c:v>
                  </c:pt>
                  <c:pt idx="1">
                    <c:v>7</c:v>
                  </c:pt>
                  <c:pt idx="2">
                    <c:v>3</c:v>
                  </c:pt>
                  <c:pt idx="3">
                    <c:v>4</c:v>
                  </c:pt>
                  <c:pt idx="4">
                    <c:v>16</c:v>
                  </c:pt>
                </c15:dlblRangeCache>
              </c15:datalabelsRange>
            </c:ext>
            <c:ext xmlns:c16="http://schemas.microsoft.com/office/drawing/2014/chart" uri="{C3380CC4-5D6E-409C-BE32-E72D297353CC}">
              <c16:uniqueId val="{00000006-6771-47DB-B5ED-FB9DF1C27192}"/>
            </c:ext>
          </c:extLst>
        </c:ser>
        <c:dLbls>
          <c:showLegendKey val="0"/>
          <c:showVal val="0"/>
          <c:showCatName val="0"/>
          <c:showSerName val="0"/>
          <c:showPercent val="0"/>
          <c:showBubbleSize val="0"/>
        </c:dLbls>
        <c:gapWidth val="100"/>
        <c:axId val="629751888"/>
        <c:axId val="629754840"/>
      </c:barChart>
      <c:catAx>
        <c:axId val="6297518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629754840"/>
        <c:crosses val="autoZero"/>
        <c:auto val="1"/>
        <c:lblAlgn val="ctr"/>
        <c:lblOffset val="100"/>
        <c:noMultiLvlLbl val="0"/>
      </c:catAx>
      <c:valAx>
        <c:axId val="62975484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n-US"/>
          </a:p>
        </c:txPr>
        <c:crossAx val="629751888"/>
        <c:crosses val="autoZero"/>
        <c:crossBetween val="between"/>
      </c:valAx>
    </c:plotArea>
    <c:plotVisOnly val="1"/>
    <c:dispBlanksAs val="gap"/>
    <c:showDLblsOverMax val="0"/>
    <c:extLst/>
  </c:chart>
  <c:spPr>
    <a:no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1.xlsx]Grafice!PivotTable31</c:name>
    <c:fmtId val="2"/>
  </c:pivotSource>
  <c:chart>
    <c:autoTitleDeleted val="1"/>
    <c:pivotFmts>
      <c:pivotFmt>
        <c:idx val="0"/>
        <c:spPr>
          <a:solidFill>
            <a:srgbClr val="FFE600"/>
          </a:solidFill>
          <a:ln w="9525">
            <a:solidFill>
              <a:schemeClr val="lt1"/>
            </a:solid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chemeClr val="bg1">
              <a:lumMod val="65000"/>
            </a:schemeClr>
          </a:solidFill>
          <a:ln w="9525">
            <a:solidFill>
              <a:schemeClr val="lt1"/>
            </a:solidFill>
          </a:ln>
          <a:effectLst/>
        </c:spPr>
        <c:dLbl>
          <c:idx val="0"/>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E055A741-1FEA-4210-87E6-C48BDE794D9E}" type="CELLRANGE">
                  <a:rPr lang="en-US"/>
                  <a:pPr>
                    <a:defRPr/>
                  </a:pPr>
                  <a:t>[CELLRANGE]</a:t>
                </a:fld>
                <a:endParaRPr lang="en-US"/>
              </a:p>
              <a:p>
                <a:pPr>
                  <a:defRPr/>
                </a:pPr>
                <a:fld id="{ABEA5CE6-D7CE-449E-8633-8332EB696382}" type="VALUE">
                  <a:rPr lang="en-US"/>
                  <a:pPr>
                    <a:defRPr/>
                  </a:pPr>
                  <a:t>[VALUE]</a:t>
                </a:fld>
                <a:endParaRPr lang="en-US"/>
              </a:p>
            </c:rich>
          </c:tx>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
        <c:spPr>
          <a:solidFill>
            <a:srgbClr val="FFE600"/>
          </a:solidFill>
          <a:ln w="9525">
            <a:solidFill>
              <a:schemeClr val="lt1"/>
            </a:solidFill>
          </a:ln>
          <a:effectLst/>
        </c:spPr>
        <c:dLbl>
          <c:idx val="0"/>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250F2164-4F30-4411-BBAE-4085DFF4FB16}" type="CELLRANGE">
                  <a:rPr lang="en-US"/>
                  <a:pPr>
                    <a:defRPr/>
                  </a:pPr>
                  <a:t>[CELLRANGE]</a:t>
                </a:fld>
                <a:endParaRPr lang="en-US"/>
              </a:p>
              <a:p>
                <a:pPr>
                  <a:defRPr/>
                </a:pPr>
                <a:fld id="{3D547C65-8E1E-4C0A-BA56-18D2096D5DCC}" type="VALUE">
                  <a:rPr lang="en-US"/>
                  <a:pPr>
                    <a:defRPr/>
                  </a:pPr>
                  <a:t>[VALUE]</a:t>
                </a:fld>
                <a:endParaRPr lang="en-US"/>
              </a:p>
            </c:rich>
          </c:tx>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s>
    <c:plotArea>
      <c:layout/>
      <c:pieChart>
        <c:varyColors val="1"/>
        <c:ser>
          <c:idx val="0"/>
          <c:order val="0"/>
          <c:tx>
            <c:strRef>
              <c:f>Grafice!$C$17:$C$18</c:f>
              <c:strCache>
                <c:ptCount val="1"/>
                <c:pt idx="0">
                  <c:v>Total</c:v>
                </c:pt>
              </c:strCache>
            </c:strRef>
          </c:tx>
          <c:spPr>
            <a:solidFill>
              <a:srgbClr val="FFE600"/>
            </a:solidFill>
            <a:ln w="9525"/>
          </c:spPr>
          <c:dPt>
            <c:idx val="0"/>
            <c:bubble3D val="0"/>
            <c:spPr>
              <a:solidFill>
                <a:schemeClr val="bg1">
                  <a:lumMod val="65000"/>
                </a:schemeClr>
              </a:solidFill>
              <a:ln w="9525">
                <a:solidFill>
                  <a:schemeClr val="lt1"/>
                </a:solidFill>
              </a:ln>
              <a:effectLst/>
            </c:spPr>
            <c:extLst>
              <c:ext xmlns:c16="http://schemas.microsoft.com/office/drawing/2014/chart" uri="{C3380CC4-5D6E-409C-BE32-E72D297353CC}">
                <c16:uniqueId val="{00000001-E7F9-4375-B71A-E11A26081BAE}"/>
              </c:ext>
            </c:extLst>
          </c:dPt>
          <c:dPt>
            <c:idx val="1"/>
            <c:bubble3D val="0"/>
            <c:spPr>
              <a:solidFill>
                <a:srgbClr val="FFE600"/>
              </a:solidFill>
              <a:ln w="9525">
                <a:solidFill>
                  <a:schemeClr val="lt1"/>
                </a:solidFill>
              </a:ln>
              <a:effectLst/>
            </c:spPr>
            <c:extLst>
              <c:ext xmlns:c16="http://schemas.microsoft.com/office/drawing/2014/chart" uri="{C3380CC4-5D6E-409C-BE32-E72D297353CC}">
                <c16:uniqueId val="{00000003-1BBA-4E54-97C6-F43D88E7FBC8}"/>
              </c:ext>
            </c:extLst>
          </c:dPt>
          <c:dLbls>
            <c:dLbl>
              <c:idx val="0"/>
              <c:tx>
                <c:rich>
                  <a:bodyPr/>
                  <a:lstStyle/>
                  <a:p>
                    <a:fld id="{E055A741-1FEA-4210-87E6-C48BDE794D9E}" type="CELLRANGE">
                      <a:rPr lang="en-US"/>
                      <a:pPr/>
                      <a:t>[CELLRANGE]</a:t>
                    </a:fld>
                    <a:endParaRPr lang="en-US"/>
                  </a:p>
                  <a:p>
                    <a:fld id="{ABEA5CE6-D7CE-449E-8633-8332EB696382}"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E7F9-4375-B71A-E11A26081BAE}"/>
                </c:ext>
              </c:extLst>
            </c:dLbl>
            <c:dLbl>
              <c:idx val="1"/>
              <c:tx>
                <c:rich>
                  <a:bodyPr/>
                  <a:lstStyle/>
                  <a:p>
                    <a:fld id="{250F2164-4F30-4411-BBAE-4085DFF4FB16}" type="CELLRANGE">
                      <a:rPr lang="en-US"/>
                      <a:pPr/>
                      <a:t>[CELLRANGE]</a:t>
                    </a:fld>
                    <a:endParaRPr lang="en-US"/>
                  </a:p>
                  <a:p>
                    <a:fld id="{3D547C65-8E1E-4C0A-BA56-18D2096D5DCC}"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1BBA-4E54-97C6-F43D88E7FBC8}"/>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Ref>
              <c:f>Grafice!$C$17:$C$18</c:f>
              <c:strCache>
                <c:ptCount val="2"/>
                <c:pt idx="0">
                  <c:v>Finalizat</c:v>
                </c:pt>
                <c:pt idx="1">
                  <c:v>În implementare</c:v>
                </c:pt>
              </c:strCache>
            </c:strRef>
          </c:cat>
          <c:val>
            <c:numRef>
              <c:f>Grafice!$C$17:$C$18</c:f>
              <c:numCache>
                <c:formatCode>0.0%</c:formatCode>
                <c:ptCount val="2"/>
                <c:pt idx="0">
                  <c:v>0.18421052631578946</c:v>
                </c:pt>
                <c:pt idx="1">
                  <c:v>0.81578947368421051</c:v>
                </c:pt>
              </c:numCache>
            </c:numRef>
          </c:val>
          <c:extLst>
            <c:ext xmlns:c15="http://schemas.microsoft.com/office/drawing/2012/chart" uri="{02D57815-91ED-43cb-92C2-25804820EDAC}">
              <c15:datalabelsRange>
                <c15:f>Grafice!$C$17:$C$18</c15:f>
                <c15:dlblRangeCache>
                  <c:ptCount val="2"/>
                  <c:pt idx="0">
                    <c:v>7</c:v>
                  </c:pt>
                  <c:pt idx="1">
                    <c:v>32</c:v>
                  </c:pt>
                </c15:dlblRangeCache>
              </c15:datalabelsRange>
            </c:ext>
            <c:ext xmlns:c16="http://schemas.microsoft.com/office/drawing/2014/chart" uri="{C3380CC4-5D6E-409C-BE32-E72D297353CC}">
              <c16:uniqueId val="{00000000-E7F9-4375-B71A-E11A26081BAE}"/>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1.xlsx]Grafice!PivotTable21</c:name>
    <c:fmtId val="4"/>
  </c:pivotSource>
  <c:chart>
    <c:autoTitleDeleted val="1"/>
    <c:pivotFmts>
      <c:pivotFmt>
        <c:idx val="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9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19183F-28FE-43A3-8227-83B1EB6B8F2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14E9630-C303-42DA-93C0-2D85B81F9B2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DC455FC-108D-450B-8EF8-5AF2DDF2C88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FC6980C-CD72-4FF0-A2B9-486007493E4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B0A0B47-32DA-4132-8D8F-67276A1C915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5C11252-5D25-4C34-ACE0-A39DE7A913F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1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05D3107-F83A-4F52-AAA0-5FA6CFC72E37}"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4592B7E-4D01-4C88-87AC-1DD9CF99FAC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EB66064-BA43-4ADD-BED7-6E6D15DAB17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3BA010C-34BC-4FEA-B62E-FD41292DB5A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6FE0132-344D-4BFB-A878-93793CA4998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3C9C86F-FF2C-4D3D-8A1E-1BFFE6C3F20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6800D07-7513-4ADA-803C-81B05B10BCB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279F3F9-98F1-4A4F-8570-DEE3456980D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257EFC4-043A-472E-97E2-13B2664A864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0E8F20D-1F33-43E9-AD52-7C6818B37A4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B5CA2CE-D932-476E-A764-521C82495A2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EFB4708-81BF-4041-95B9-3430BCF3363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5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58C7C04-3F8C-4A77-9969-58BB6E423BB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DA8BDB5-61D4-4068-96A0-771B170BFC8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8AE509B-EDBB-4721-B6A0-2FDDD95583D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8AD3859-352F-44B1-8D63-8528520D825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6D57FEE-D526-4B8D-8818-72FFC99C501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879497E-8EA7-4C99-A5D6-CDCAC5FA7F2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CAA1CF2-EEF8-441E-B443-249B9EBC1D98}"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82C5677-7929-4DCD-BC18-DED039E545B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772CE67-3194-4415-9959-EDE07E3A2AE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9594E02-12B1-49D6-B3D1-B8B8E393D1F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3C7475-18B2-418B-AC92-A0A0CA1A212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DB92475-1602-4E43-BD0D-62FD8F64EB2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7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0E7B30C-53A1-41A9-AC7B-C80155FAA30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E70057D3-CFA8-4DB0-8D73-5C20A3204717}"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8879DE0-EDAB-464A-9A0B-0B23C2F70B7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2F77F2BB-39FD-48F8-B750-44D058161F6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148358C-F08E-4D69-AF34-13C84DBC0C1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EABFEEB-9234-430A-8519-93ED49DABD3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5D501A8-105B-4425-B7AE-FD579A0C4D8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3824CEA-8FC8-463E-BFC0-873237D23AD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B2847CF-1075-41D0-9F85-CB2D7CFE1B7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96BBE3F-C288-44AC-BC56-27819A63AD3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9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6B5AD7B-FBFB-41A6-BA7C-8597BEF7608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F46148F-D539-4B91-A9C8-8597A9BFF3F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9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326B2B-1B0E-4399-91D5-CB3079CFF04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88D5C9A6-B388-46FE-9BF5-52C4D08BC3A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05AF8FD-1C53-433B-9981-FE87314920B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100FE6A-87BF-4A18-AFDE-D68E72DF822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8251499-2119-416B-85E0-B9A3148D0B6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E7DA4A4-6742-4FE9-B9FA-C9E8E9524FD3}"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FB662B7-4777-4837-878B-E8D833D5784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364DC7B-C826-407F-A8E5-B48C124EE0C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5F62FA7-80F0-4D79-A95D-B47AC254AF5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576B386-25D9-4217-A9CA-F303DE64862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AA70768-AB78-401C-8FD8-EDDA007F079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1B376DD-C9BB-4014-B466-F14785EA3DF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72FC15-1113-4EDB-90A7-F43303DCF40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E10AE00-0D17-487F-9523-959CE5C4696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4568730-353D-442B-A38D-B06E961D63E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427DC41-59F9-45DE-A149-080718EBDBA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819F414-6598-4AE1-8AB8-892BDE3ED01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8AB8339-C1CB-4796-BD11-5C824D5AC8D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5372F57-98E8-4BB5-9C26-A0FF1B620A4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EAC9A88-D341-415C-ACC7-F6B90475D00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FD604B4-328A-4966-A788-C4D6B3A547C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6688628-9413-4765-80D2-0B1891A29924}"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361770E-6AEF-4979-9C1F-8167E69E547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3050B5E-ED73-411C-B76C-AA6879F2AFF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8B7391-0888-4543-AC90-38D5C665FA2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9D329B1-8888-4443-961A-FD09933517C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E398CE8-F2E3-4986-86EB-5AD8AA75D47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36635F2-2F2F-428E-AA3F-97A179E31E8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704A41F-C055-40AC-8D29-ECFC4CB6DE0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C969C0D-5F0B-4C75-A145-6C261B0E7DD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165869C-14C1-4249-A246-0DF17AABA487}"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2148124-0980-442E-8C1C-D09708D6ADA8}"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3F3E57-07B1-48D5-ACF6-D37FACD0F08E}"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438A165-372A-4A0C-ACF6-403EDA5864E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F793BF1-91BD-443E-911B-E63CE847DA5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B8408E6-7CBB-4CA2-B73F-8318A4C4418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09E4011-B28E-4A03-84CF-36A97B25BC2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6319F58-8624-488D-ACD7-68DF731F822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6E4A464-B7CB-4599-8E66-07FA8ED1850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8B8B857-B684-4D64-B5ED-A243414A1E5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11B5F1B-D9A3-4A3B-B0ED-78FE305A488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D0391A2-DF64-4140-A528-0911BC0545B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2"/>
        <c:spPr>
          <a:solidFill>
            <a:srgbClr val="FFE600"/>
          </a:solidFill>
          <a:ln>
            <a:noFill/>
          </a:ln>
          <a:effectLst/>
        </c:spPr>
        <c:marker>
          <c:symbol val="none"/>
        </c:marker>
        <c:dLbl>
          <c:idx val="0"/>
          <c:spPr>
            <a:noFill/>
            <a:ln>
              <a:noFill/>
            </a:ln>
            <a:effectLst/>
          </c:spPr>
          <c:txPr>
            <a:bodyPr rot="0" vert="horz"/>
            <a:lstStyle/>
            <a:p>
              <a:pPr>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53"/>
        <c:dLbl>
          <c:idx val="0"/>
          <c:tx>
            <c:rich>
              <a:bodyPr rot="0" vert="horz"/>
              <a:lstStyle/>
              <a:p>
                <a:pPr>
                  <a:defRPr/>
                </a:pPr>
                <a:fld id="{295D2B72-EC10-4FD1-A237-AC2304DBA5BD}" type="CELLRANGE">
                  <a:rPr lang="en-US"/>
                  <a:pPr>
                    <a:defRPr/>
                  </a:pPr>
                  <a:t>[CELLRANGE]</a:t>
                </a:fld>
                <a:endParaRPr lang="en-US"/>
              </a:p>
              <a:p>
                <a:pPr>
                  <a:defRPr/>
                </a:pPr>
                <a:fld id="{9AA0F4A3-5984-4DEF-875F-577A5E386B7E}"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4"/>
        <c:dLbl>
          <c:idx val="0"/>
          <c:tx>
            <c:rich>
              <a:bodyPr rot="0" vert="horz"/>
              <a:lstStyle/>
              <a:p>
                <a:pPr>
                  <a:defRPr/>
                </a:pPr>
                <a:fld id="{DC9601CB-8095-4F04-A1CE-1387D2E930C0}" type="CELLRANGE">
                  <a:rPr lang="en-US"/>
                  <a:pPr>
                    <a:defRPr/>
                  </a:pPr>
                  <a:t>[CELLRANGE]</a:t>
                </a:fld>
                <a:endParaRPr lang="en-US"/>
              </a:p>
              <a:p>
                <a:pPr>
                  <a:defRPr/>
                </a:pPr>
                <a:fld id="{514C81B6-91C3-4835-8FE1-B38E610AABF2}"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5"/>
        <c:dLbl>
          <c:idx val="0"/>
          <c:tx>
            <c:rich>
              <a:bodyPr rot="0" vert="horz"/>
              <a:lstStyle/>
              <a:p>
                <a:pPr>
                  <a:defRPr/>
                </a:pPr>
                <a:fld id="{68B3EAD3-5C7E-4926-A04F-CD0BBE01A94C}" type="CELLRANGE">
                  <a:rPr lang="en-US"/>
                  <a:pPr>
                    <a:defRPr/>
                  </a:pPr>
                  <a:t>[CELLRANGE]</a:t>
                </a:fld>
                <a:endParaRPr lang="en-US"/>
              </a:p>
              <a:p>
                <a:pPr>
                  <a:defRPr/>
                </a:pPr>
                <a:fld id="{D2834B78-D2C1-4BF7-8999-F6629461361D}"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6"/>
        <c:dLbl>
          <c:idx val="0"/>
          <c:tx>
            <c:rich>
              <a:bodyPr rot="0" vert="horz"/>
              <a:lstStyle/>
              <a:p>
                <a:pPr>
                  <a:defRPr/>
                </a:pPr>
                <a:fld id="{A19A731F-7472-479A-83BC-187A14C58B9B}" type="CELLRANGE">
                  <a:rPr lang="en-US"/>
                  <a:pPr>
                    <a:defRPr/>
                  </a:pPr>
                  <a:t>[CELLRANGE]</a:t>
                </a:fld>
                <a:r>
                  <a:rPr lang="en-US" baseline="0"/>
                  <a:t>
</a:t>
                </a:r>
                <a:fld id="{C6D9884F-16EA-403C-A5D2-831836E196D4}"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s>
    <c:plotArea>
      <c:layout>
        <c:manualLayout>
          <c:layoutTarget val="inner"/>
          <c:xMode val="edge"/>
          <c:yMode val="edge"/>
          <c:x val="0.2055249793006656"/>
          <c:y val="0.17208714521736987"/>
          <c:w val="0.75718422121405471"/>
          <c:h val="0.78093729193894412"/>
        </c:manualLayout>
      </c:layout>
      <c:barChart>
        <c:barDir val="bar"/>
        <c:grouping val="clustered"/>
        <c:varyColors val="0"/>
        <c:ser>
          <c:idx val="0"/>
          <c:order val="0"/>
          <c:tx>
            <c:strRef>
              <c:f>Grafice!$C$235:$C$238</c:f>
              <c:strCache>
                <c:ptCount val="1"/>
                <c:pt idx="0">
                  <c:v>Total</c:v>
                </c:pt>
              </c:strCache>
            </c:strRef>
          </c:tx>
          <c:spPr>
            <a:solidFill>
              <a:srgbClr val="FFE600"/>
            </a:solidFill>
            <a:ln>
              <a:noFill/>
            </a:ln>
            <a:effectLst/>
          </c:spPr>
          <c:invertIfNegative val="0"/>
          <c:dLbls>
            <c:dLbl>
              <c:idx val="0"/>
              <c:tx>
                <c:rich>
                  <a:bodyPr/>
                  <a:lstStyle/>
                  <a:p>
                    <a:fld id="{295D2B72-EC10-4FD1-A237-AC2304DBA5BD}" type="CELLRANGE">
                      <a:rPr lang="en-US"/>
                      <a:pPr/>
                      <a:t>[CELLRANGE]</a:t>
                    </a:fld>
                    <a:endParaRPr lang="en-US"/>
                  </a:p>
                  <a:p>
                    <a:fld id="{9AA0F4A3-5984-4DEF-875F-577A5E386B7E}"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4029-45D5-8EE9-BEFAE6AEDA6B}"/>
                </c:ext>
              </c:extLst>
            </c:dLbl>
            <c:dLbl>
              <c:idx val="1"/>
              <c:tx>
                <c:rich>
                  <a:bodyPr/>
                  <a:lstStyle/>
                  <a:p>
                    <a:fld id="{DC9601CB-8095-4F04-A1CE-1387D2E930C0}" type="CELLRANGE">
                      <a:rPr lang="en-US"/>
                      <a:pPr/>
                      <a:t>[CELLRANGE]</a:t>
                    </a:fld>
                    <a:endParaRPr lang="en-US"/>
                  </a:p>
                  <a:p>
                    <a:fld id="{514C81B6-91C3-4835-8FE1-B38E610AABF2}"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4029-45D5-8EE9-BEFAE6AEDA6B}"/>
                </c:ext>
              </c:extLst>
            </c:dLbl>
            <c:dLbl>
              <c:idx val="2"/>
              <c:tx>
                <c:rich>
                  <a:bodyPr/>
                  <a:lstStyle/>
                  <a:p>
                    <a:fld id="{68B3EAD3-5C7E-4926-A04F-CD0BBE01A94C}" type="CELLRANGE">
                      <a:rPr lang="en-US"/>
                      <a:pPr/>
                      <a:t>[CELLRANGE]</a:t>
                    </a:fld>
                    <a:endParaRPr lang="en-US"/>
                  </a:p>
                  <a:p>
                    <a:fld id="{D2834B78-D2C1-4BF7-8999-F6629461361D}"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4029-45D5-8EE9-BEFAE6AEDA6B}"/>
                </c:ext>
              </c:extLst>
            </c:dLbl>
            <c:dLbl>
              <c:idx val="3"/>
              <c:tx>
                <c:rich>
                  <a:bodyPr/>
                  <a:lstStyle/>
                  <a:p>
                    <a:fld id="{A19A731F-7472-479A-83BC-187A14C58B9B}" type="CELLRANGE">
                      <a:rPr lang="en-US"/>
                      <a:pPr/>
                      <a:t>[CELLRANGE]</a:t>
                    </a:fld>
                    <a:r>
                      <a:rPr lang="en-US" baseline="0"/>
                      <a:t>
</a:t>
                    </a:r>
                    <a:fld id="{C6D9884F-16EA-403C-A5D2-831836E196D4}"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4029-45D5-8EE9-BEFAE6AEDA6B}"/>
                </c:ext>
              </c:extLst>
            </c:dLbl>
            <c:spPr>
              <a:noFill/>
              <a:ln>
                <a:noFill/>
              </a:ln>
              <a:effectLst/>
            </c:spPr>
            <c:txPr>
              <a:bodyPr rot="0" vert="horz"/>
              <a:lstStyle/>
              <a:p>
                <a:pPr>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Grafice!$C$235:$C$238</c:f>
              <c:strCache>
                <c:ptCount val="4"/>
                <c:pt idx="0">
                  <c:v>i) În foarte mare măsură</c:v>
                </c:pt>
                <c:pt idx="1">
                  <c:v>ii) În mare măsură</c:v>
                </c:pt>
                <c:pt idx="2">
                  <c:v>iii) În mică măsură</c:v>
                </c:pt>
                <c:pt idx="3">
                  <c:v>iv) Nu știu / Nu răspund</c:v>
                </c:pt>
              </c:strCache>
            </c:strRef>
          </c:cat>
          <c:val>
            <c:numRef>
              <c:f>Grafice!$C$235:$C$238</c:f>
              <c:numCache>
                <c:formatCode>0.0%</c:formatCode>
                <c:ptCount val="4"/>
                <c:pt idx="0">
                  <c:v>0.38461538461538464</c:v>
                </c:pt>
                <c:pt idx="1">
                  <c:v>0.23076923076923078</c:v>
                </c:pt>
                <c:pt idx="2">
                  <c:v>0.30769230769230771</c:v>
                </c:pt>
                <c:pt idx="3">
                  <c:v>7.6923076923076927E-2</c:v>
                </c:pt>
              </c:numCache>
            </c:numRef>
          </c:val>
          <c:extLst>
            <c:ext xmlns:c15="http://schemas.microsoft.com/office/drawing/2012/chart" uri="{02D57815-91ED-43cb-92C2-25804820EDAC}">
              <c15:datalabelsRange>
                <c15:f>Grafice!$C$235:$C$238</c15:f>
                <c15:dlblRangeCache>
                  <c:ptCount val="4"/>
                  <c:pt idx="0">
                    <c:v>5</c:v>
                  </c:pt>
                  <c:pt idx="1">
                    <c:v>3</c:v>
                  </c:pt>
                  <c:pt idx="2">
                    <c:v>4</c:v>
                  </c:pt>
                  <c:pt idx="3">
                    <c:v>1</c:v>
                  </c:pt>
                </c15:dlblRangeCache>
              </c15:datalabelsRange>
            </c:ext>
            <c:ext xmlns:c16="http://schemas.microsoft.com/office/drawing/2014/chart" uri="{C3380CC4-5D6E-409C-BE32-E72D297353CC}">
              <c16:uniqueId val="{00000006-4029-45D5-8EE9-BEFAE6AEDA6B}"/>
            </c:ext>
          </c:extLst>
        </c:ser>
        <c:dLbls>
          <c:showLegendKey val="0"/>
          <c:showVal val="0"/>
          <c:showCatName val="0"/>
          <c:showSerName val="0"/>
          <c:showPercent val="0"/>
          <c:showBubbleSize val="0"/>
        </c:dLbls>
        <c:gapWidth val="100"/>
        <c:axId val="629751888"/>
        <c:axId val="629754840"/>
      </c:barChart>
      <c:catAx>
        <c:axId val="6297518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629754840"/>
        <c:crosses val="autoZero"/>
        <c:auto val="1"/>
        <c:lblAlgn val="ctr"/>
        <c:lblOffset val="100"/>
        <c:noMultiLvlLbl val="0"/>
      </c:catAx>
      <c:valAx>
        <c:axId val="62975484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n-US"/>
          </a:p>
        </c:txPr>
        <c:crossAx val="629751888"/>
        <c:crosses val="autoZero"/>
        <c:crossBetween val="between"/>
      </c:valAx>
    </c:plotArea>
    <c:plotVisOnly val="1"/>
    <c:dispBlanksAs val="gap"/>
    <c:showDLblsOverMax val="0"/>
    <c:extLst/>
  </c:chart>
  <c:spPr>
    <a:no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1.xlsx]Grafice!PivotTable23</c:name>
    <c:fmtId val="4"/>
  </c:pivotSource>
  <c:chart>
    <c:autoTitleDeleted val="1"/>
    <c:pivotFmts>
      <c:pivotFmt>
        <c:idx val="0"/>
        <c:spPr>
          <a:solidFill>
            <a:schemeClr val="accent1"/>
          </a:solidFill>
          <a:ln w="9525">
            <a:solidFill>
              <a:schemeClr val="lt1"/>
            </a:solid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rgbClr val="FFE600"/>
          </a:solidFill>
          <a:ln w="9525">
            <a:solidFill>
              <a:schemeClr val="lt1"/>
            </a:solidFill>
          </a:ln>
          <a:effectLst/>
        </c:spPr>
        <c:dLbl>
          <c:idx val="0"/>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2EB2496F-BCA1-4C9F-B1D5-4C38B41BAD72}" type="CELLRANGE">
                  <a:rPr lang="en-US"/>
                  <a:pPr>
                    <a:defRPr/>
                  </a:pPr>
                  <a:t>[CELLRANGE]</a:t>
                </a:fld>
                <a:endParaRPr lang="en-US"/>
              </a:p>
              <a:p>
                <a:pPr>
                  <a:defRPr/>
                </a:pPr>
                <a:fld id="{66EB1406-8651-4D78-8AFA-06331C545D89}" type="VALUE">
                  <a:rPr lang="en-US"/>
                  <a:pPr>
                    <a:defRPr/>
                  </a:pPr>
                  <a:t>[VALUE]</a:t>
                </a:fld>
                <a:endParaRPr lang="en-US"/>
              </a:p>
            </c:rich>
          </c:tx>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
        <c:spPr>
          <a:solidFill>
            <a:schemeClr val="bg2">
              <a:lumMod val="90000"/>
            </a:schemeClr>
          </a:solidFill>
          <a:ln w="9525">
            <a:solidFill>
              <a:schemeClr val="lt1"/>
            </a:solidFill>
          </a:ln>
          <a:effectLst/>
        </c:spPr>
        <c:dLbl>
          <c:idx val="0"/>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0FDFDF3F-2F56-4457-B56C-55FF65C4E5E1}" type="CELLRANGE">
                  <a:rPr lang="en-US"/>
                  <a:pPr>
                    <a:defRPr/>
                  </a:pPr>
                  <a:t>[CELLRANGE]</a:t>
                </a:fld>
                <a:endParaRPr lang="en-US"/>
              </a:p>
              <a:p>
                <a:pPr>
                  <a:defRPr/>
                </a:pPr>
                <a:fld id="{83AFE526-B580-4C8D-84C0-230D6E07A6C2}" type="VALUE">
                  <a:rPr lang="en-US"/>
                  <a:pPr>
                    <a:defRPr/>
                  </a:pPr>
                  <a:t>[VALUE]</a:t>
                </a:fld>
                <a:endParaRPr lang="en-US"/>
              </a:p>
            </c:rich>
          </c:tx>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s>
    <c:plotArea>
      <c:layout/>
      <c:pieChart>
        <c:varyColors val="1"/>
        <c:ser>
          <c:idx val="0"/>
          <c:order val="0"/>
          <c:tx>
            <c:strRef>
              <c:f>Grafice!$C$254:$C$255</c:f>
              <c:strCache>
                <c:ptCount val="1"/>
                <c:pt idx="0">
                  <c:v>Total</c:v>
                </c:pt>
              </c:strCache>
            </c:strRef>
          </c:tx>
          <c:spPr>
            <a:ln w="9525"/>
          </c:spPr>
          <c:dPt>
            <c:idx val="0"/>
            <c:bubble3D val="0"/>
            <c:spPr>
              <a:solidFill>
                <a:schemeClr val="bg2">
                  <a:lumMod val="90000"/>
                </a:schemeClr>
              </a:solidFill>
              <a:ln w="9525">
                <a:solidFill>
                  <a:schemeClr val="lt1"/>
                </a:solidFill>
              </a:ln>
              <a:effectLst/>
            </c:spPr>
            <c:extLst>
              <c:ext xmlns:c16="http://schemas.microsoft.com/office/drawing/2014/chart" uri="{C3380CC4-5D6E-409C-BE32-E72D297353CC}">
                <c16:uniqueId val="{00000002-2B25-4B54-9B25-D176CB880749}"/>
              </c:ext>
            </c:extLst>
          </c:dPt>
          <c:dPt>
            <c:idx val="1"/>
            <c:bubble3D val="0"/>
            <c:spPr>
              <a:solidFill>
                <a:srgbClr val="FFE600"/>
              </a:solidFill>
              <a:ln w="9525">
                <a:solidFill>
                  <a:schemeClr val="lt1"/>
                </a:solidFill>
              </a:ln>
              <a:effectLst/>
            </c:spPr>
            <c:extLst>
              <c:ext xmlns:c16="http://schemas.microsoft.com/office/drawing/2014/chart" uri="{C3380CC4-5D6E-409C-BE32-E72D297353CC}">
                <c16:uniqueId val="{00000001-2B25-4B54-9B25-D176CB880749}"/>
              </c:ext>
            </c:extLst>
          </c:dPt>
          <c:dLbls>
            <c:dLbl>
              <c:idx val="0"/>
              <c:tx>
                <c:rich>
                  <a:bodyPr/>
                  <a:lstStyle/>
                  <a:p>
                    <a:fld id="{0FDFDF3F-2F56-4457-B56C-55FF65C4E5E1}" type="CELLRANGE">
                      <a:rPr lang="en-US"/>
                      <a:pPr/>
                      <a:t>[CELLRANGE]</a:t>
                    </a:fld>
                    <a:endParaRPr lang="en-US"/>
                  </a:p>
                  <a:p>
                    <a:fld id="{83AFE526-B580-4C8D-84C0-230D6E07A6C2}"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2B25-4B54-9B25-D176CB880749}"/>
                </c:ext>
              </c:extLst>
            </c:dLbl>
            <c:dLbl>
              <c:idx val="1"/>
              <c:tx>
                <c:rich>
                  <a:bodyPr/>
                  <a:lstStyle/>
                  <a:p>
                    <a:fld id="{2EB2496F-BCA1-4C9F-B1D5-4C38B41BAD72}" type="CELLRANGE">
                      <a:rPr lang="en-US"/>
                      <a:pPr/>
                      <a:t>[CELLRANGE]</a:t>
                    </a:fld>
                    <a:endParaRPr lang="en-US"/>
                  </a:p>
                  <a:p>
                    <a:fld id="{66EB1406-8651-4D78-8AFA-06331C545D89}"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2B25-4B54-9B25-D176CB880749}"/>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Ref>
              <c:f>Grafice!$C$254:$C$255</c:f>
              <c:strCache>
                <c:ptCount val="2"/>
                <c:pt idx="0">
                  <c:v>i) În foarte mare măsură</c:v>
                </c:pt>
                <c:pt idx="1">
                  <c:v>ii) În mare măsură</c:v>
                </c:pt>
              </c:strCache>
            </c:strRef>
          </c:cat>
          <c:val>
            <c:numRef>
              <c:f>Grafice!$C$254:$C$255</c:f>
              <c:numCache>
                <c:formatCode>0.0%</c:formatCode>
                <c:ptCount val="2"/>
                <c:pt idx="0">
                  <c:v>0.375</c:v>
                </c:pt>
                <c:pt idx="1">
                  <c:v>0.625</c:v>
                </c:pt>
              </c:numCache>
            </c:numRef>
          </c:val>
          <c:extLst>
            <c:ext xmlns:c15="http://schemas.microsoft.com/office/drawing/2012/chart" uri="{02D57815-91ED-43cb-92C2-25804820EDAC}">
              <c15:datalabelsRange>
                <c15:f>Grafice!$C$254:$C$255</c15:f>
                <c15:dlblRangeCache>
                  <c:ptCount val="2"/>
                  <c:pt idx="0">
                    <c:v>3</c:v>
                  </c:pt>
                  <c:pt idx="1">
                    <c:v>5</c:v>
                  </c:pt>
                </c15:dlblRangeCache>
              </c15:datalabelsRange>
            </c:ext>
            <c:ext xmlns:c16="http://schemas.microsoft.com/office/drawing/2014/chart" uri="{C3380CC4-5D6E-409C-BE32-E72D297353CC}">
              <c16:uniqueId val="{00000000-2B25-4B54-9B25-D176CB880749}"/>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1.xlsx]Grafice!PivotTable28</c:name>
    <c:fmtId val="3"/>
  </c:pivotSource>
  <c:chart>
    <c:autoTitleDeleted val="1"/>
    <c:pivotFmts>
      <c:pivotFmt>
        <c:idx val="0"/>
        <c:spPr>
          <a:solidFill>
            <a:srgbClr val="FFE600"/>
          </a:solidFill>
          <a:ln w="9525">
            <a:solidFill>
              <a:schemeClr val="bg1"/>
            </a:solid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chemeClr val="bg1">
              <a:lumMod val="65000"/>
            </a:schemeClr>
          </a:solidFill>
          <a:ln w="9525">
            <a:solidFill>
              <a:schemeClr val="bg1"/>
            </a:solidFill>
          </a:ln>
          <a:effectLst/>
        </c:spPr>
        <c:dLbl>
          <c:idx val="0"/>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684DAB2F-22D5-4494-BE20-018974A0EBBD}" type="CELLRANGE">
                  <a:rPr lang="en-US"/>
                  <a:pPr>
                    <a:defRPr/>
                  </a:pPr>
                  <a:t>[CELLRANGE]</a:t>
                </a:fld>
                <a:endParaRPr lang="en-US"/>
              </a:p>
              <a:p>
                <a:pPr>
                  <a:defRPr/>
                </a:pPr>
                <a:fld id="{3CA3D0F2-DA51-4AB1-A24F-748F8824D44A}" type="VALUE">
                  <a:rPr lang="en-US"/>
                  <a:pPr>
                    <a:defRPr/>
                  </a:pPr>
                  <a:t>[VALUE]</a:t>
                </a:fld>
                <a:endParaRPr lang="en-US"/>
              </a:p>
            </c:rich>
          </c:tx>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
        <c:spPr>
          <a:solidFill>
            <a:srgbClr val="FFE600"/>
          </a:solidFill>
          <a:ln w="9525">
            <a:solidFill>
              <a:schemeClr val="bg1"/>
            </a:solidFill>
          </a:ln>
          <a:effectLst/>
        </c:spPr>
        <c:dLbl>
          <c:idx val="0"/>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277E6807-44BD-4FA5-9063-8572E9DC6FE7}" type="CELLRANGE">
                  <a:rPr lang="en-US"/>
                  <a:pPr>
                    <a:defRPr/>
                  </a:pPr>
                  <a:t>[CELLRANGE]</a:t>
                </a:fld>
                <a:endParaRPr lang="en-US"/>
              </a:p>
              <a:p>
                <a:pPr>
                  <a:defRPr/>
                </a:pPr>
                <a:fld id="{FD878C4A-F040-4982-870B-8CEA098971DF}" type="VALUE">
                  <a:rPr lang="en-US"/>
                  <a:pPr>
                    <a:defRPr/>
                  </a:pPr>
                  <a:t>[VALUE]</a:t>
                </a:fld>
                <a:endParaRPr lang="en-US"/>
              </a:p>
            </c:rich>
          </c:tx>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
        <c:spPr>
          <a:solidFill>
            <a:schemeClr val="bg1">
              <a:lumMod val="50000"/>
            </a:schemeClr>
          </a:solidFill>
          <a:ln w="9525">
            <a:solidFill>
              <a:schemeClr val="bg1"/>
            </a:solidFill>
          </a:ln>
          <a:effectLst/>
        </c:spPr>
        <c:dLbl>
          <c:idx val="0"/>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F9C4E769-5B49-4266-A9E4-4DDBF2343DE0}" type="CELLRANGE">
                  <a:rPr lang="en-US"/>
                  <a:pPr>
                    <a:defRPr/>
                  </a:pPr>
                  <a:t>[CELLRANGE]</a:t>
                </a:fld>
                <a:endParaRPr lang="en-US"/>
              </a:p>
              <a:p>
                <a:pPr>
                  <a:defRPr/>
                </a:pPr>
                <a:fld id="{0F11EA17-A25E-4DC4-BFBC-31C829CF860E}" type="VALUE">
                  <a:rPr lang="en-US"/>
                  <a:pPr>
                    <a:defRPr/>
                  </a:pPr>
                  <a:t>[VALUE]</a:t>
                </a:fld>
                <a:endParaRPr lang="en-US"/>
              </a:p>
            </c:rich>
          </c:tx>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s>
    <c:plotArea>
      <c:layout/>
      <c:pieChart>
        <c:varyColors val="1"/>
        <c:ser>
          <c:idx val="0"/>
          <c:order val="0"/>
          <c:tx>
            <c:strRef>
              <c:f>Grafice!$C$274:$C$276</c:f>
              <c:strCache>
                <c:ptCount val="1"/>
                <c:pt idx="0">
                  <c:v>Total</c:v>
                </c:pt>
              </c:strCache>
            </c:strRef>
          </c:tx>
          <c:spPr>
            <a:solidFill>
              <a:srgbClr val="FFE600"/>
            </a:solidFill>
            <a:ln w="9525">
              <a:solidFill>
                <a:schemeClr val="bg1"/>
              </a:solidFill>
            </a:ln>
          </c:spPr>
          <c:dPt>
            <c:idx val="0"/>
            <c:bubble3D val="0"/>
            <c:spPr>
              <a:solidFill>
                <a:schemeClr val="bg1">
                  <a:lumMod val="65000"/>
                </a:schemeClr>
              </a:solidFill>
              <a:ln w="9525">
                <a:solidFill>
                  <a:schemeClr val="bg1"/>
                </a:solidFill>
              </a:ln>
              <a:effectLst/>
            </c:spPr>
            <c:extLst>
              <c:ext xmlns:c16="http://schemas.microsoft.com/office/drawing/2014/chart" uri="{C3380CC4-5D6E-409C-BE32-E72D297353CC}">
                <c16:uniqueId val="{00000000-B49D-46EC-9BAF-DDC0F1A29090}"/>
              </c:ext>
            </c:extLst>
          </c:dPt>
          <c:dPt>
            <c:idx val="1"/>
            <c:bubble3D val="0"/>
            <c:spPr>
              <a:solidFill>
                <a:srgbClr val="FFE600"/>
              </a:solidFill>
              <a:ln w="9525">
                <a:solidFill>
                  <a:schemeClr val="bg1"/>
                </a:solidFill>
              </a:ln>
              <a:effectLst/>
            </c:spPr>
            <c:extLst>
              <c:ext xmlns:c16="http://schemas.microsoft.com/office/drawing/2014/chart" uri="{C3380CC4-5D6E-409C-BE32-E72D297353CC}">
                <c16:uniqueId val="{00000001-B49D-46EC-9BAF-DDC0F1A29090}"/>
              </c:ext>
            </c:extLst>
          </c:dPt>
          <c:dPt>
            <c:idx val="2"/>
            <c:bubble3D val="0"/>
            <c:spPr>
              <a:solidFill>
                <a:schemeClr val="bg1">
                  <a:lumMod val="50000"/>
                </a:schemeClr>
              </a:solidFill>
              <a:ln w="9525">
                <a:solidFill>
                  <a:schemeClr val="bg1"/>
                </a:solidFill>
              </a:ln>
              <a:effectLst/>
            </c:spPr>
            <c:extLst>
              <c:ext xmlns:c16="http://schemas.microsoft.com/office/drawing/2014/chart" uri="{C3380CC4-5D6E-409C-BE32-E72D297353CC}">
                <c16:uniqueId val="{00000002-B49D-46EC-9BAF-DDC0F1A29090}"/>
              </c:ext>
            </c:extLst>
          </c:dPt>
          <c:dLbls>
            <c:dLbl>
              <c:idx val="0"/>
              <c:tx>
                <c:rich>
                  <a:bodyPr/>
                  <a:lstStyle/>
                  <a:p>
                    <a:fld id="{684DAB2F-22D5-4494-BE20-018974A0EBBD}" type="CELLRANGE">
                      <a:rPr lang="en-US"/>
                      <a:pPr/>
                      <a:t>[CELLRANGE]</a:t>
                    </a:fld>
                    <a:endParaRPr lang="en-US"/>
                  </a:p>
                  <a:p>
                    <a:fld id="{3CA3D0F2-DA51-4AB1-A24F-748F8824D44A}"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0-B49D-46EC-9BAF-DDC0F1A29090}"/>
                </c:ext>
              </c:extLst>
            </c:dLbl>
            <c:dLbl>
              <c:idx val="1"/>
              <c:tx>
                <c:rich>
                  <a:bodyPr/>
                  <a:lstStyle/>
                  <a:p>
                    <a:fld id="{277E6807-44BD-4FA5-9063-8572E9DC6FE7}" type="CELLRANGE">
                      <a:rPr lang="en-US"/>
                      <a:pPr/>
                      <a:t>[CELLRANGE]</a:t>
                    </a:fld>
                    <a:endParaRPr lang="en-US"/>
                  </a:p>
                  <a:p>
                    <a:fld id="{FD878C4A-F040-4982-870B-8CEA098971DF}"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B49D-46EC-9BAF-DDC0F1A29090}"/>
                </c:ext>
              </c:extLst>
            </c:dLbl>
            <c:dLbl>
              <c:idx val="2"/>
              <c:tx>
                <c:rich>
                  <a:bodyPr/>
                  <a:lstStyle/>
                  <a:p>
                    <a:fld id="{F9C4E769-5B49-4266-A9E4-4DDBF2343DE0}" type="CELLRANGE">
                      <a:rPr lang="en-US"/>
                      <a:pPr/>
                      <a:t>[CELLRANGE]</a:t>
                    </a:fld>
                    <a:endParaRPr lang="en-US"/>
                  </a:p>
                  <a:p>
                    <a:fld id="{0F11EA17-A25E-4DC4-BFBC-31C829CF860E}"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B49D-46EC-9BAF-DDC0F1A29090}"/>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Ref>
              <c:f>Grafice!$C$274:$C$276</c:f>
              <c:strCache>
                <c:ptCount val="3"/>
                <c:pt idx="0">
                  <c:v>Da</c:v>
                </c:pt>
                <c:pt idx="1">
                  <c:v>Nu</c:v>
                </c:pt>
                <c:pt idx="2">
                  <c:v>Nu știu / Nu răspund</c:v>
                </c:pt>
              </c:strCache>
            </c:strRef>
          </c:cat>
          <c:val>
            <c:numRef>
              <c:f>Grafice!$C$274:$C$276</c:f>
              <c:numCache>
                <c:formatCode>0.0%</c:formatCode>
                <c:ptCount val="3"/>
                <c:pt idx="0">
                  <c:v>0.17142857142857143</c:v>
                </c:pt>
                <c:pt idx="1">
                  <c:v>0.54285714285714282</c:v>
                </c:pt>
                <c:pt idx="2">
                  <c:v>0.2857142857142857</c:v>
                </c:pt>
              </c:numCache>
            </c:numRef>
          </c:val>
          <c:extLst>
            <c:ext xmlns:c15="http://schemas.microsoft.com/office/drawing/2012/chart" uri="{02D57815-91ED-43cb-92C2-25804820EDAC}">
              <c15:datalabelsRange>
                <c15:f>Grafice!$C$274:$C$276</c15:f>
                <c15:dlblRangeCache>
                  <c:ptCount val="3"/>
                  <c:pt idx="0">
                    <c:v>6</c:v>
                  </c:pt>
                  <c:pt idx="1">
                    <c:v>20</c:v>
                  </c:pt>
                  <c:pt idx="2">
                    <c:v>10</c:v>
                  </c:pt>
                </c15:dlblRangeCache>
              </c15:datalabelsRange>
            </c:ext>
            <c:ext xmlns:c16="http://schemas.microsoft.com/office/drawing/2014/chart" uri="{C3380CC4-5D6E-409C-BE32-E72D297353CC}">
              <c16:uniqueId val="{00000000-8714-4DCF-9CF3-CA3D60952F0A}"/>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1.xlsx]Grafice!PivotTable33</c:name>
    <c:fmtId val="3"/>
  </c:pivotSource>
  <c:chart>
    <c:autoTitleDeleted val="1"/>
    <c:pivotFmts>
      <c:pivotFmt>
        <c:idx val="0"/>
        <c:spPr>
          <a:solidFill>
            <a:srgbClr val="FFE600"/>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1"/>
        <c:spPr>
          <a:solidFill>
            <a:schemeClr val="bg1">
              <a:lumMod val="65000"/>
            </a:schemeClr>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2"/>
        <c:spPr>
          <a:solidFill>
            <a:srgbClr val="FFE600"/>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3"/>
        <c:spPr>
          <a:solidFill>
            <a:schemeClr val="bg1">
              <a:lumMod val="50000"/>
            </a:schemeClr>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4"/>
        <c:spPr>
          <a:solidFill>
            <a:srgbClr val="FFE600"/>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5"/>
        <c:spPr>
          <a:solidFill>
            <a:schemeClr val="bg1">
              <a:lumMod val="65000"/>
            </a:schemeClr>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6"/>
        <c:spPr>
          <a:solidFill>
            <a:srgbClr val="FFE600"/>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7"/>
        <c:spPr>
          <a:solidFill>
            <a:schemeClr val="bg1">
              <a:lumMod val="50000"/>
            </a:schemeClr>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8"/>
        <c:spPr>
          <a:solidFill>
            <a:srgbClr val="FFE600"/>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9"/>
        <c:spPr>
          <a:solidFill>
            <a:schemeClr val="bg1">
              <a:lumMod val="65000"/>
            </a:schemeClr>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10"/>
        <c:spPr>
          <a:solidFill>
            <a:srgbClr val="FFE600"/>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11"/>
        <c:spPr>
          <a:solidFill>
            <a:schemeClr val="bg1">
              <a:lumMod val="50000"/>
            </a:schemeClr>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12"/>
        <c:spPr>
          <a:solidFill>
            <a:srgbClr val="FFE600"/>
          </a:solidFill>
          <a:ln w="9525">
            <a:solidFill>
              <a:schemeClr val="bg1"/>
            </a:solidFill>
          </a:ln>
        </c:spPr>
        <c:marker>
          <c:symbol val="none"/>
        </c:marker>
        <c:dLbl>
          <c:idx val="0"/>
          <c:spPr>
            <a:noFill/>
            <a:ln>
              <a:noFill/>
            </a:ln>
            <a:effectLst/>
          </c:spPr>
          <c:txPr>
            <a:bodyPr rot="0" vert="horz"/>
            <a:lstStyle/>
            <a:p>
              <a:pPr>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extLst>
        </c:dLbl>
      </c:pivotFmt>
      <c:pivotFmt>
        <c:idx val="13"/>
        <c:spPr>
          <a:solidFill>
            <a:schemeClr val="bg1">
              <a:lumMod val="65000"/>
            </a:schemeClr>
          </a:solidFill>
          <a:ln w="9525">
            <a:solidFill>
              <a:schemeClr val="bg1"/>
            </a:solidFill>
          </a:ln>
          <a:effectLst/>
        </c:spPr>
        <c:dLbl>
          <c:idx val="0"/>
          <c:tx>
            <c:rich>
              <a:bodyPr rot="0" vert="horz"/>
              <a:lstStyle/>
              <a:p>
                <a:pPr>
                  <a:defRPr/>
                </a:pPr>
                <a:fld id="{FCED5728-D271-44D6-AEFF-FFB47A6DF5A1}" type="CELLRANGE">
                  <a:rPr lang="en-US"/>
                  <a:pPr>
                    <a:defRPr/>
                  </a:pPr>
                  <a:t>[CELLRANGE]</a:t>
                </a:fld>
                <a:endParaRPr lang="en-US"/>
              </a:p>
              <a:p>
                <a:pPr>
                  <a:defRPr/>
                </a:pPr>
                <a:fld id="{74FA8413-2828-4CA2-8DCC-C44CB0FED82E}" type="VALUE">
                  <a:rPr lang="en-US"/>
                  <a:pPr>
                    <a:defRPr/>
                  </a:pPr>
                  <a:t>[VALUE]</a:t>
                </a:fld>
                <a:endParaRPr lang="en-US"/>
              </a:p>
            </c:rich>
          </c:tx>
          <c:spPr>
            <a:noFill/>
            <a:ln>
              <a:noFill/>
            </a:ln>
            <a:effectLst/>
          </c:sp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
        <c:spPr>
          <a:solidFill>
            <a:srgbClr val="FFE600"/>
          </a:solidFill>
          <a:ln w="9525">
            <a:solidFill>
              <a:schemeClr val="bg1"/>
            </a:solidFill>
          </a:ln>
          <a:effectLst/>
        </c:spPr>
        <c:dLbl>
          <c:idx val="0"/>
          <c:tx>
            <c:rich>
              <a:bodyPr rot="0" vert="horz"/>
              <a:lstStyle/>
              <a:p>
                <a:pPr>
                  <a:defRPr/>
                </a:pPr>
                <a:fld id="{DD618513-360F-44B7-8713-C0CD9F6CADF2}" type="CELLRANGE">
                  <a:rPr lang="en-US"/>
                  <a:pPr>
                    <a:defRPr/>
                  </a:pPr>
                  <a:t>[CELLRANGE]</a:t>
                </a:fld>
                <a:endParaRPr lang="en-US"/>
              </a:p>
              <a:p>
                <a:pPr>
                  <a:defRPr/>
                </a:pPr>
                <a:fld id="{D9B1BA1B-EA80-4DF2-B814-E26704D48072}" type="VALUE">
                  <a:rPr lang="en-US"/>
                  <a:pPr>
                    <a:defRPr/>
                  </a:pPr>
                  <a:t>[VALUE]</a:t>
                </a:fld>
                <a:endParaRPr lang="en-US"/>
              </a:p>
            </c:rich>
          </c:tx>
          <c:spPr>
            <a:noFill/>
            <a:ln>
              <a:noFill/>
            </a:ln>
            <a:effectLst/>
          </c:sp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
        <c:spPr>
          <a:solidFill>
            <a:schemeClr val="bg1">
              <a:lumMod val="50000"/>
            </a:schemeClr>
          </a:solidFill>
          <a:ln w="9525">
            <a:solidFill>
              <a:schemeClr val="bg1"/>
            </a:solidFill>
          </a:ln>
          <a:effectLst/>
        </c:spPr>
        <c:dLbl>
          <c:idx val="0"/>
          <c:tx>
            <c:rich>
              <a:bodyPr rot="0" vert="horz"/>
              <a:lstStyle/>
              <a:p>
                <a:pPr>
                  <a:defRPr/>
                </a:pPr>
                <a:fld id="{B25D69AD-E5B0-478E-90AB-377A02F8F55F}" type="CELLRANGE">
                  <a:rPr lang="en-US"/>
                  <a:pPr>
                    <a:defRPr/>
                  </a:pPr>
                  <a:t>[CELLRANGE]</a:t>
                </a:fld>
                <a:endParaRPr lang="en-US"/>
              </a:p>
              <a:p>
                <a:pPr>
                  <a:defRPr/>
                </a:pPr>
                <a:fld id="{1986B9D0-F957-4058-942A-EF5DC45AC484}" type="VALUE">
                  <a:rPr lang="en-US"/>
                  <a:pPr>
                    <a:defRPr/>
                  </a:pPr>
                  <a:t>[VALUE]</a:t>
                </a:fld>
                <a:endParaRPr lang="en-US"/>
              </a:p>
            </c:rich>
          </c:tx>
          <c:spPr>
            <a:noFill/>
            <a:ln>
              <a:noFill/>
            </a:ln>
            <a:effectLst/>
          </c:sp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s>
    <c:plotArea>
      <c:layout/>
      <c:pieChart>
        <c:varyColors val="1"/>
        <c:ser>
          <c:idx val="0"/>
          <c:order val="0"/>
          <c:tx>
            <c:strRef>
              <c:f>Grafice!$C$283:$C$285</c:f>
              <c:strCache>
                <c:ptCount val="1"/>
                <c:pt idx="0">
                  <c:v>Total</c:v>
                </c:pt>
              </c:strCache>
            </c:strRef>
          </c:tx>
          <c:spPr>
            <a:solidFill>
              <a:srgbClr val="FFE600"/>
            </a:solidFill>
            <a:ln w="9525">
              <a:solidFill>
                <a:schemeClr val="bg1"/>
              </a:solidFill>
            </a:ln>
          </c:spPr>
          <c:dPt>
            <c:idx val="0"/>
            <c:bubble3D val="0"/>
            <c:spPr>
              <a:solidFill>
                <a:schemeClr val="bg1">
                  <a:lumMod val="65000"/>
                </a:schemeClr>
              </a:solidFill>
              <a:ln w="9525">
                <a:solidFill>
                  <a:schemeClr val="bg1"/>
                </a:solidFill>
              </a:ln>
              <a:effectLst/>
            </c:spPr>
            <c:extLst>
              <c:ext xmlns:c16="http://schemas.microsoft.com/office/drawing/2014/chart" uri="{C3380CC4-5D6E-409C-BE32-E72D297353CC}">
                <c16:uniqueId val="{00000005-FBDD-4D60-BC49-5624CC277F84}"/>
              </c:ext>
            </c:extLst>
          </c:dPt>
          <c:dPt>
            <c:idx val="1"/>
            <c:bubble3D val="0"/>
            <c:spPr>
              <a:solidFill>
                <a:srgbClr val="FFE600"/>
              </a:solidFill>
              <a:ln w="9525">
                <a:solidFill>
                  <a:schemeClr val="bg1"/>
                </a:solidFill>
              </a:ln>
              <a:effectLst/>
            </c:spPr>
            <c:extLst>
              <c:ext xmlns:c16="http://schemas.microsoft.com/office/drawing/2014/chart" uri="{C3380CC4-5D6E-409C-BE32-E72D297353CC}">
                <c16:uniqueId val="{00000007-FBDD-4D60-BC49-5624CC277F84}"/>
              </c:ext>
            </c:extLst>
          </c:dPt>
          <c:dPt>
            <c:idx val="2"/>
            <c:bubble3D val="0"/>
            <c:spPr>
              <a:solidFill>
                <a:schemeClr val="bg1">
                  <a:lumMod val="50000"/>
                </a:schemeClr>
              </a:solidFill>
              <a:ln w="9525">
                <a:solidFill>
                  <a:schemeClr val="bg1"/>
                </a:solidFill>
              </a:ln>
              <a:effectLst/>
            </c:spPr>
            <c:extLst>
              <c:ext xmlns:c16="http://schemas.microsoft.com/office/drawing/2014/chart" uri="{C3380CC4-5D6E-409C-BE32-E72D297353CC}">
                <c16:uniqueId val="{00000009-FBDD-4D60-BC49-5624CC277F84}"/>
              </c:ext>
            </c:extLst>
          </c:dPt>
          <c:dLbls>
            <c:dLbl>
              <c:idx val="0"/>
              <c:tx>
                <c:rich>
                  <a:bodyPr/>
                  <a:lstStyle/>
                  <a:p>
                    <a:fld id="{FCED5728-D271-44D6-AEFF-FFB47A6DF5A1}" type="CELLRANGE">
                      <a:rPr lang="en-US"/>
                      <a:pPr/>
                      <a:t>[CELLRANGE]</a:t>
                    </a:fld>
                    <a:endParaRPr lang="en-US"/>
                  </a:p>
                  <a:p>
                    <a:fld id="{74FA8413-2828-4CA2-8DCC-C44CB0FED82E}"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5-FBDD-4D60-BC49-5624CC277F84}"/>
                </c:ext>
              </c:extLst>
            </c:dLbl>
            <c:dLbl>
              <c:idx val="1"/>
              <c:tx>
                <c:rich>
                  <a:bodyPr/>
                  <a:lstStyle/>
                  <a:p>
                    <a:fld id="{DD618513-360F-44B7-8713-C0CD9F6CADF2}" type="CELLRANGE">
                      <a:rPr lang="en-US"/>
                      <a:pPr/>
                      <a:t>[CELLRANGE]</a:t>
                    </a:fld>
                    <a:endParaRPr lang="en-US"/>
                  </a:p>
                  <a:p>
                    <a:fld id="{D9B1BA1B-EA80-4DF2-B814-E26704D48072}"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7-FBDD-4D60-BC49-5624CC277F84}"/>
                </c:ext>
              </c:extLst>
            </c:dLbl>
            <c:dLbl>
              <c:idx val="2"/>
              <c:tx>
                <c:rich>
                  <a:bodyPr/>
                  <a:lstStyle/>
                  <a:p>
                    <a:fld id="{B25D69AD-E5B0-478E-90AB-377A02F8F55F}" type="CELLRANGE">
                      <a:rPr lang="en-US"/>
                      <a:pPr/>
                      <a:t>[CELLRANGE]</a:t>
                    </a:fld>
                    <a:endParaRPr lang="en-US"/>
                  </a:p>
                  <a:p>
                    <a:fld id="{1986B9D0-F957-4058-942A-EF5DC45AC484}"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9-FBDD-4D60-BC49-5624CC277F84}"/>
                </c:ext>
              </c:extLst>
            </c:dLbl>
            <c:spPr>
              <a:noFill/>
              <a:ln>
                <a:noFill/>
              </a:ln>
              <a:effectLst/>
            </c:spPr>
            <c:txPr>
              <a:bodyPr rot="0" vert="horz"/>
              <a:lstStyle/>
              <a:p>
                <a:pPr>
                  <a:defRPr/>
                </a:pPr>
                <a:endParaRPr lang="en-US"/>
              </a:p>
            </c:txPr>
            <c:dLblPos val="outEnd"/>
            <c:showLegendKey val="0"/>
            <c:showVal val="1"/>
            <c:showCatName val="0"/>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Ref>
              <c:f>Grafice!$C$283:$C$285</c:f>
              <c:strCache>
                <c:ptCount val="3"/>
                <c:pt idx="0">
                  <c:v>Da</c:v>
                </c:pt>
                <c:pt idx="1">
                  <c:v>Nu</c:v>
                </c:pt>
                <c:pt idx="2">
                  <c:v>Nu știu / Nu răspund</c:v>
                </c:pt>
              </c:strCache>
            </c:strRef>
          </c:cat>
          <c:val>
            <c:numRef>
              <c:f>Grafice!$C$283:$C$285</c:f>
              <c:numCache>
                <c:formatCode>0.0%</c:formatCode>
                <c:ptCount val="3"/>
                <c:pt idx="0">
                  <c:v>0.14285714285714285</c:v>
                </c:pt>
                <c:pt idx="1">
                  <c:v>0.5714285714285714</c:v>
                </c:pt>
                <c:pt idx="2">
                  <c:v>0.2857142857142857</c:v>
                </c:pt>
              </c:numCache>
            </c:numRef>
          </c:val>
          <c:extLst>
            <c:ext xmlns:c15="http://schemas.microsoft.com/office/drawing/2012/chart" uri="{02D57815-91ED-43cb-92C2-25804820EDAC}">
              <c15:datalabelsRange>
                <c15:f>Grafice!$C$283:$C$285</c15:f>
                <c15:dlblRangeCache>
                  <c:ptCount val="3"/>
                  <c:pt idx="0">
                    <c:v>5</c:v>
                  </c:pt>
                  <c:pt idx="1">
                    <c:v>21</c:v>
                  </c:pt>
                  <c:pt idx="2">
                    <c:v>10</c:v>
                  </c:pt>
                </c15:dlblRangeCache>
              </c15:datalabelsRange>
            </c:ext>
            <c:ext xmlns:c16="http://schemas.microsoft.com/office/drawing/2014/chart" uri="{C3380CC4-5D6E-409C-BE32-E72D297353CC}">
              <c16:uniqueId val="{0000000A-FBDD-4D60-BC49-5624CC277F84}"/>
            </c:ext>
          </c:extLst>
        </c:ser>
        <c:dLbls>
          <c:showLegendKey val="0"/>
          <c:showVal val="0"/>
          <c:showCatName val="0"/>
          <c:showSerName val="0"/>
          <c:showPercent val="0"/>
          <c:showBubbleSize val="0"/>
          <c:showLeaderLines val="1"/>
        </c:dLbls>
        <c:firstSliceAng val="0"/>
      </c:pieChart>
    </c:plotArea>
    <c:legend>
      <c:legendPos val="r"/>
      <c:overlay val="0"/>
      <c:spPr>
        <a:noFill/>
        <a:ln>
          <a:noFill/>
        </a:ln>
        <a:effectLst/>
      </c:spPr>
      <c:txPr>
        <a:bodyPr rot="0" vert="horz"/>
        <a:lstStyle/>
        <a:p>
          <a:pPr>
            <a:defRPr/>
          </a:pPr>
          <a:endParaRPr lang="en-US"/>
        </a:p>
      </c:txPr>
    </c:legend>
    <c:plotVisOnly val="1"/>
    <c:dispBlanksAs val="gap"/>
    <c:showDLblsOverMax val="0"/>
    <c:extLst/>
  </c:chart>
  <c:spPr>
    <a:no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1.xlsx]Grafice!PivotTable40</c:name>
    <c:fmtId val="1"/>
  </c:pivotSource>
  <c:chart>
    <c:autoTitleDeleted val="1"/>
    <c:pivotFmts>
      <c:pivotFmt>
        <c:idx val="0"/>
        <c:spPr>
          <a:solidFill>
            <a:srgbClr val="FFE600"/>
          </a:solidFill>
          <a:ln w="9525">
            <a:solidFill>
              <a:schemeClr val="bg1"/>
            </a:solid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chemeClr val="bg1">
              <a:lumMod val="65000"/>
            </a:schemeClr>
          </a:solidFill>
          <a:ln w="9525">
            <a:solidFill>
              <a:schemeClr val="bg1"/>
            </a:solidFill>
          </a:ln>
          <a:effectLst/>
        </c:spPr>
        <c:dLbl>
          <c:idx val="0"/>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585D9A02-4BC0-462D-947D-ED3F43DCFCDC}" type="CELLRANGE">
                  <a:rPr lang="en-US"/>
                  <a:pPr>
                    <a:defRPr/>
                  </a:pPr>
                  <a:t>[CELLRANGE]</a:t>
                </a:fld>
                <a:endParaRPr lang="en-US"/>
              </a:p>
              <a:p>
                <a:pPr>
                  <a:defRPr/>
                </a:pPr>
                <a:fld id="{938BB36C-95A6-438C-AF80-E9B58E8A38CB}" type="VALUE">
                  <a:rPr lang="en-US"/>
                  <a:pPr>
                    <a:defRPr/>
                  </a:pPr>
                  <a:t>[VALUE]</a:t>
                </a:fld>
                <a:endParaRPr lang="en-US"/>
              </a:p>
            </c:rich>
          </c:tx>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
        <c:spPr>
          <a:solidFill>
            <a:schemeClr val="bg1">
              <a:lumMod val="95000"/>
            </a:schemeClr>
          </a:solidFill>
          <a:ln w="9525">
            <a:solidFill>
              <a:schemeClr val="bg1"/>
            </a:solidFill>
          </a:ln>
          <a:effectLst/>
        </c:spPr>
        <c:dLbl>
          <c:idx val="0"/>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45D1A67A-DC1D-4D75-8523-BC6F141B0267}" type="CELLRANGE">
                  <a:rPr lang="en-US"/>
                  <a:pPr>
                    <a:defRPr/>
                  </a:pPr>
                  <a:t>[CELLRANGE]</a:t>
                </a:fld>
                <a:endParaRPr lang="en-US"/>
              </a:p>
              <a:p>
                <a:pPr>
                  <a:defRPr/>
                </a:pPr>
                <a:fld id="{16B77A9D-DA85-499D-8D55-D86990570E0B}" type="VALUE">
                  <a:rPr lang="en-US"/>
                  <a:pPr>
                    <a:defRPr/>
                  </a:pPr>
                  <a:t>[VALUE]</a:t>
                </a:fld>
                <a:endParaRPr lang="en-US"/>
              </a:p>
            </c:rich>
          </c:tx>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
        <c:spPr>
          <a:solidFill>
            <a:srgbClr val="FFE600"/>
          </a:solidFill>
          <a:ln w="9525">
            <a:solidFill>
              <a:schemeClr val="bg1"/>
            </a:solidFill>
          </a:ln>
          <a:effectLst/>
        </c:spPr>
        <c:dLbl>
          <c:idx val="0"/>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93845699-8805-4DBB-A2CE-F58DA7007981}" type="CELLRANGE">
                  <a:rPr lang="en-US"/>
                  <a:pPr>
                    <a:defRPr/>
                  </a:pPr>
                  <a:t>[CELLRANGE]</a:t>
                </a:fld>
                <a:endParaRPr lang="en-US"/>
              </a:p>
              <a:p>
                <a:pPr>
                  <a:defRPr/>
                </a:pPr>
                <a:fld id="{6825A3B5-542A-4B44-8EB5-75749BCC7BA1}" type="VALUE">
                  <a:rPr lang="en-US"/>
                  <a:pPr>
                    <a:defRPr/>
                  </a:pPr>
                  <a:t>[VALUE]</a:t>
                </a:fld>
                <a:endParaRPr lang="en-US"/>
              </a:p>
            </c:rich>
          </c:tx>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
        <c:spPr>
          <a:solidFill>
            <a:schemeClr val="bg1">
              <a:lumMod val="50000"/>
            </a:schemeClr>
          </a:solidFill>
          <a:ln w="9525">
            <a:solidFill>
              <a:schemeClr val="bg1"/>
            </a:solidFill>
          </a:ln>
          <a:effectLst/>
        </c:spPr>
        <c:dLbl>
          <c:idx val="0"/>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00F1DCF7-C67D-433B-AB70-745111236E2B}" type="CELLRANGE">
                  <a:rPr lang="en-US"/>
                  <a:pPr>
                    <a:defRPr/>
                  </a:pPr>
                  <a:t>[CELLRANGE]</a:t>
                </a:fld>
                <a:endParaRPr lang="en-US"/>
              </a:p>
              <a:p>
                <a:pPr>
                  <a:defRPr/>
                </a:pPr>
                <a:fld id="{D0932579-786B-4BFE-A347-F8D02FCF5E88}" type="VALUE">
                  <a:rPr lang="en-US"/>
                  <a:pPr>
                    <a:defRPr/>
                  </a:pPr>
                  <a:t>[VALUE]</a:t>
                </a:fld>
                <a:endParaRPr lang="en-US"/>
              </a:p>
            </c:rich>
          </c:tx>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s>
    <c:plotArea>
      <c:layout/>
      <c:pieChart>
        <c:varyColors val="1"/>
        <c:ser>
          <c:idx val="0"/>
          <c:order val="0"/>
          <c:tx>
            <c:strRef>
              <c:f>Grafice!$C$306:$C$309</c:f>
              <c:strCache>
                <c:ptCount val="1"/>
                <c:pt idx="0">
                  <c:v>Total</c:v>
                </c:pt>
              </c:strCache>
            </c:strRef>
          </c:tx>
          <c:spPr>
            <a:solidFill>
              <a:srgbClr val="FFE600"/>
            </a:solidFill>
            <a:ln w="9525">
              <a:solidFill>
                <a:schemeClr val="bg1"/>
              </a:solidFill>
            </a:ln>
          </c:spPr>
          <c:dPt>
            <c:idx val="0"/>
            <c:bubble3D val="0"/>
            <c:spPr>
              <a:solidFill>
                <a:schemeClr val="bg1">
                  <a:lumMod val="65000"/>
                </a:schemeClr>
              </a:solidFill>
              <a:ln w="9525">
                <a:solidFill>
                  <a:schemeClr val="bg1"/>
                </a:solidFill>
              </a:ln>
              <a:effectLst/>
            </c:spPr>
            <c:extLst>
              <c:ext xmlns:c16="http://schemas.microsoft.com/office/drawing/2014/chart" uri="{C3380CC4-5D6E-409C-BE32-E72D297353CC}">
                <c16:uniqueId val="{00000000-7F96-43F2-90D3-591C8849F913}"/>
              </c:ext>
            </c:extLst>
          </c:dPt>
          <c:dPt>
            <c:idx val="1"/>
            <c:bubble3D val="0"/>
            <c:spPr>
              <a:solidFill>
                <a:schemeClr val="bg1">
                  <a:lumMod val="95000"/>
                </a:schemeClr>
              </a:solidFill>
              <a:ln w="9525">
                <a:solidFill>
                  <a:schemeClr val="bg1"/>
                </a:solidFill>
              </a:ln>
              <a:effectLst/>
            </c:spPr>
            <c:extLst>
              <c:ext xmlns:c16="http://schemas.microsoft.com/office/drawing/2014/chart" uri="{C3380CC4-5D6E-409C-BE32-E72D297353CC}">
                <c16:uniqueId val="{00000001-7F96-43F2-90D3-591C8849F913}"/>
              </c:ext>
            </c:extLst>
          </c:dPt>
          <c:dPt>
            <c:idx val="2"/>
            <c:bubble3D val="0"/>
            <c:spPr>
              <a:solidFill>
                <a:srgbClr val="FFE600"/>
              </a:solidFill>
              <a:ln w="9525">
                <a:solidFill>
                  <a:schemeClr val="bg1"/>
                </a:solidFill>
              </a:ln>
              <a:effectLst/>
            </c:spPr>
            <c:extLst>
              <c:ext xmlns:c16="http://schemas.microsoft.com/office/drawing/2014/chart" uri="{C3380CC4-5D6E-409C-BE32-E72D297353CC}">
                <c16:uniqueId val="{00000002-7F96-43F2-90D3-591C8849F913}"/>
              </c:ext>
            </c:extLst>
          </c:dPt>
          <c:dPt>
            <c:idx val="3"/>
            <c:bubble3D val="0"/>
            <c:spPr>
              <a:solidFill>
                <a:schemeClr val="bg1">
                  <a:lumMod val="50000"/>
                </a:schemeClr>
              </a:solidFill>
              <a:ln w="9525">
                <a:solidFill>
                  <a:schemeClr val="bg1"/>
                </a:solidFill>
              </a:ln>
              <a:effectLst/>
            </c:spPr>
            <c:extLst>
              <c:ext xmlns:c16="http://schemas.microsoft.com/office/drawing/2014/chart" uri="{C3380CC4-5D6E-409C-BE32-E72D297353CC}">
                <c16:uniqueId val="{00000003-7F96-43F2-90D3-591C8849F913}"/>
              </c:ext>
            </c:extLst>
          </c:dPt>
          <c:dLbls>
            <c:dLbl>
              <c:idx val="0"/>
              <c:tx>
                <c:rich>
                  <a:bodyPr/>
                  <a:lstStyle/>
                  <a:p>
                    <a:fld id="{585D9A02-4BC0-462D-947D-ED3F43DCFCDC}" type="CELLRANGE">
                      <a:rPr lang="en-US"/>
                      <a:pPr/>
                      <a:t>[CELLRANGE]</a:t>
                    </a:fld>
                    <a:endParaRPr lang="en-US"/>
                  </a:p>
                  <a:p>
                    <a:fld id="{938BB36C-95A6-438C-AF80-E9B58E8A38CB}"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0-7F96-43F2-90D3-591C8849F913}"/>
                </c:ext>
              </c:extLst>
            </c:dLbl>
            <c:dLbl>
              <c:idx val="1"/>
              <c:tx>
                <c:rich>
                  <a:bodyPr/>
                  <a:lstStyle/>
                  <a:p>
                    <a:fld id="{45D1A67A-DC1D-4D75-8523-BC6F141B0267}" type="CELLRANGE">
                      <a:rPr lang="en-US"/>
                      <a:pPr/>
                      <a:t>[CELLRANGE]</a:t>
                    </a:fld>
                    <a:endParaRPr lang="en-US"/>
                  </a:p>
                  <a:p>
                    <a:fld id="{16B77A9D-DA85-499D-8D55-D86990570E0B}"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7F96-43F2-90D3-591C8849F913}"/>
                </c:ext>
              </c:extLst>
            </c:dLbl>
            <c:dLbl>
              <c:idx val="2"/>
              <c:tx>
                <c:rich>
                  <a:bodyPr/>
                  <a:lstStyle/>
                  <a:p>
                    <a:fld id="{93845699-8805-4DBB-A2CE-F58DA7007981}" type="CELLRANGE">
                      <a:rPr lang="en-US"/>
                      <a:pPr/>
                      <a:t>[CELLRANGE]</a:t>
                    </a:fld>
                    <a:endParaRPr lang="en-US"/>
                  </a:p>
                  <a:p>
                    <a:fld id="{6825A3B5-542A-4B44-8EB5-75749BCC7BA1}"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7F96-43F2-90D3-591C8849F913}"/>
                </c:ext>
              </c:extLst>
            </c:dLbl>
            <c:dLbl>
              <c:idx val="3"/>
              <c:tx>
                <c:rich>
                  <a:bodyPr/>
                  <a:lstStyle/>
                  <a:p>
                    <a:fld id="{00F1DCF7-C67D-433B-AB70-745111236E2B}" type="CELLRANGE">
                      <a:rPr lang="en-US"/>
                      <a:pPr/>
                      <a:t>[CELLRANGE]</a:t>
                    </a:fld>
                    <a:endParaRPr lang="en-US"/>
                  </a:p>
                  <a:p>
                    <a:fld id="{D0932579-786B-4BFE-A347-F8D02FCF5E88}"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7F96-43F2-90D3-591C8849F913}"/>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Ref>
              <c:f>Grafice!$C$306:$C$309</c:f>
              <c:strCache>
                <c:ptCount val="4"/>
                <c:pt idx="0">
                  <c:v>Da, factori negativi</c:v>
                </c:pt>
                <c:pt idx="1">
                  <c:v>Da, factori pozitivi</c:v>
                </c:pt>
                <c:pt idx="2">
                  <c:v>Nu</c:v>
                </c:pt>
                <c:pt idx="3">
                  <c:v>Nu știu / Nu răspund</c:v>
                </c:pt>
              </c:strCache>
            </c:strRef>
          </c:cat>
          <c:val>
            <c:numRef>
              <c:f>Grafice!$C$306:$C$309</c:f>
              <c:numCache>
                <c:formatCode>0.0%</c:formatCode>
                <c:ptCount val="4"/>
                <c:pt idx="0">
                  <c:v>0.11428571428571428</c:v>
                </c:pt>
                <c:pt idx="1">
                  <c:v>0.2</c:v>
                </c:pt>
                <c:pt idx="2">
                  <c:v>0.37142857142857144</c:v>
                </c:pt>
                <c:pt idx="3">
                  <c:v>0.31428571428571428</c:v>
                </c:pt>
              </c:numCache>
            </c:numRef>
          </c:val>
          <c:extLst>
            <c:ext xmlns:c15="http://schemas.microsoft.com/office/drawing/2012/chart" uri="{02D57815-91ED-43cb-92C2-25804820EDAC}">
              <c15:datalabelsRange>
                <c15:f>Grafice!$C$306:$C$309</c15:f>
                <c15:dlblRangeCache>
                  <c:ptCount val="4"/>
                  <c:pt idx="0">
                    <c:v>4</c:v>
                  </c:pt>
                  <c:pt idx="1">
                    <c:v>7</c:v>
                  </c:pt>
                  <c:pt idx="2">
                    <c:v>14</c:v>
                  </c:pt>
                  <c:pt idx="3">
                    <c:v>11</c:v>
                  </c:pt>
                </c15:dlblRangeCache>
              </c15:datalabelsRange>
            </c:ext>
            <c:ext xmlns:c16="http://schemas.microsoft.com/office/drawing/2014/chart" uri="{C3380CC4-5D6E-409C-BE32-E72D297353CC}">
              <c16:uniqueId val="{00000000-5E0B-419E-AEA2-E58AED8490BC}"/>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1.xlsx]Grafice!PivotTable50</c:name>
    <c:fmtId val="1"/>
  </c:pivotSource>
  <c:chart>
    <c:autoTitleDeleted val="1"/>
    <c:pivotFmts>
      <c:pivotFmt>
        <c:idx val="0"/>
        <c:spPr>
          <a:solidFill>
            <a:schemeClr val="accent1"/>
          </a:solidFill>
          <a:ln w="9525">
            <a:solidFill>
              <a:schemeClr val="lt1"/>
            </a:solid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rgbClr val="FFE600"/>
          </a:solidFill>
          <a:ln w="9525">
            <a:solidFill>
              <a:schemeClr val="lt1"/>
            </a:solidFill>
          </a:ln>
          <a:effectLst/>
        </c:spPr>
        <c:dLbl>
          <c:idx val="0"/>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A886609E-CABB-4718-9501-1EADB97283D3}" type="CELLRANGE">
                  <a:rPr lang="en-US"/>
                  <a:pPr>
                    <a:defRPr/>
                  </a:pPr>
                  <a:t>[CELLRANGE]</a:t>
                </a:fld>
                <a:endParaRPr lang="en-US"/>
              </a:p>
              <a:p>
                <a:pPr>
                  <a:defRPr/>
                </a:pPr>
                <a:fld id="{DE5AABD6-5C6B-4580-8086-12C1D96A493C}" type="VALUE">
                  <a:rPr lang="en-US"/>
                  <a:pPr>
                    <a:defRPr/>
                  </a:pPr>
                  <a:t>[VALUE]</a:t>
                </a:fld>
                <a:endParaRPr lang="en-US"/>
              </a:p>
            </c:rich>
          </c:tx>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
        <c:spPr>
          <a:solidFill>
            <a:schemeClr val="bg1">
              <a:lumMod val="65000"/>
            </a:schemeClr>
          </a:solidFill>
          <a:ln w="9525">
            <a:solidFill>
              <a:schemeClr val="lt1"/>
            </a:solidFill>
          </a:ln>
          <a:effectLst/>
        </c:spPr>
        <c:dLbl>
          <c:idx val="0"/>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62884794-D01F-4A5D-8156-AC457899C65B}" type="CELLRANGE">
                  <a:rPr lang="en-US"/>
                  <a:pPr>
                    <a:defRPr/>
                  </a:pPr>
                  <a:t>[CELLRANGE]</a:t>
                </a:fld>
                <a:endParaRPr lang="en-US"/>
              </a:p>
              <a:p>
                <a:pPr>
                  <a:defRPr/>
                </a:pPr>
                <a:fld id="{7AE3C03D-8098-4273-BC92-ED721A790FBE}" type="VALUE">
                  <a:rPr lang="en-US"/>
                  <a:pPr>
                    <a:defRPr/>
                  </a:pPr>
                  <a:t>[VALUE]</a:t>
                </a:fld>
                <a:endParaRPr lang="en-US"/>
              </a:p>
            </c:rich>
          </c:tx>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
        <c:spPr>
          <a:solidFill>
            <a:schemeClr val="bg1">
              <a:lumMod val="50000"/>
            </a:schemeClr>
          </a:solidFill>
          <a:ln w="9525">
            <a:solidFill>
              <a:schemeClr val="lt1"/>
            </a:solidFill>
          </a:ln>
          <a:effectLst/>
        </c:spPr>
        <c:dLbl>
          <c:idx val="0"/>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C6589920-A36A-456D-9624-1471845BC348}" type="CELLRANGE">
                  <a:rPr lang="en-US"/>
                  <a:pPr>
                    <a:defRPr/>
                  </a:pPr>
                  <a:t>[CELLRANGE]</a:t>
                </a:fld>
                <a:endParaRPr lang="en-US"/>
              </a:p>
              <a:p>
                <a:pPr>
                  <a:defRPr/>
                </a:pPr>
                <a:fld id="{0D2A4C11-2956-46BC-8B37-22AF65A7EA7A}" type="VALUE">
                  <a:rPr lang="en-US"/>
                  <a:pPr>
                    <a:defRPr/>
                  </a:pPr>
                  <a:t>[VALUE]</a:t>
                </a:fld>
                <a:endParaRPr lang="en-US"/>
              </a:p>
            </c:rich>
          </c:tx>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s>
    <c:plotArea>
      <c:layout/>
      <c:pieChart>
        <c:varyColors val="1"/>
        <c:ser>
          <c:idx val="0"/>
          <c:order val="0"/>
          <c:tx>
            <c:strRef>
              <c:f>Grafice!$C$330:$C$332</c:f>
              <c:strCache>
                <c:ptCount val="1"/>
                <c:pt idx="0">
                  <c:v>Total</c:v>
                </c:pt>
              </c:strCache>
            </c:strRef>
          </c:tx>
          <c:spPr>
            <a:ln w="9525"/>
          </c:spPr>
          <c:dPt>
            <c:idx val="0"/>
            <c:bubble3D val="0"/>
            <c:spPr>
              <a:solidFill>
                <a:schemeClr val="bg1">
                  <a:lumMod val="65000"/>
                </a:schemeClr>
              </a:solidFill>
              <a:ln w="9525">
                <a:solidFill>
                  <a:schemeClr val="lt1"/>
                </a:solidFill>
              </a:ln>
              <a:effectLst/>
            </c:spPr>
            <c:extLst>
              <c:ext xmlns:c16="http://schemas.microsoft.com/office/drawing/2014/chart" uri="{C3380CC4-5D6E-409C-BE32-E72D297353CC}">
                <c16:uniqueId val="{00000002-5B8D-4E16-90D1-DF4E177E2E7C}"/>
              </c:ext>
            </c:extLst>
          </c:dPt>
          <c:dPt>
            <c:idx val="1"/>
            <c:bubble3D val="0"/>
            <c:spPr>
              <a:solidFill>
                <a:schemeClr val="bg1">
                  <a:lumMod val="50000"/>
                </a:schemeClr>
              </a:solidFill>
              <a:ln w="9525">
                <a:solidFill>
                  <a:schemeClr val="lt1"/>
                </a:solidFill>
              </a:ln>
              <a:effectLst/>
            </c:spPr>
            <c:extLst>
              <c:ext xmlns:c16="http://schemas.microsoft.com/office/drawing/2014/chart" uri="{C3380CC4-5D6E-409C-BE32-E72D297353CC}">
                <c16:uniqueId val="{00000003-5B8D-4E16-90D1-DF4E177E2E7C}"/>
              </c:ext>
            </c:extLst>
          </c:dPt>
          <c:dPt>
            <c:idx val="2"/>
            <c:bubble3D val="0"/>
            <c:spPr>
              <a:solidFill>
                <a:srgbClr val="FFE600"/>
              </a:solidFill>
              <a:ln w="9525">
                <a:solidFill>
                  <a:schemeClr val="lt1"/>
                </a:solidFill>
              </a:ln>
              <a:effectLst/>
            </c:spPr>
            <c:extLst>
              <c:ext xmlns:c16="http://schemas.microsoft.com/office/drawing/2014/chart" uri="{C3380CC4-5D6E-409C-BE32-E72D297353CC}">
                <c16:uniqueId val="{00000001-5B8D-4E16-90D1-DF4E177E2E7C}"/>
              </c:ext>
            </c:extLst>
          </c:dPt>
          <c:dLbls>
            <c:dLbl>
              <c:idx val="0"/>
              <c:tx>
                <c:rich>
                  <a:bodyPr/>
                  <a:lstStyle/>
                  <a:p>
                    <a:fld id="{62884794-D01F-4A5D-8156-AC457899C65B}" type="CELLRANGE">
                      <a:rPr lang="en-US"/>
                      <a:pPr/>
                      <a:t>[CELLRANGE]</a:t>
                    </a:fld>
                    <a:endParaRPr lang="en-US"/>
                  </a:p>
                  <a:p>
                    <a:fld id="{7AE3C03D-8098-4273-BC92-ED721A790FBE}"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5B8D-4E16-90D1-DF4E177E2E7C}"/>
                </c:ext>
              </c:extLst>
            </c:dLbl>
            <c:dLbl>
              <c:idx val="1"/>
              <c:tx>
                <c:rich>
                  <a:bodyPr/>
                  <a:lstStyle/>
                  <a:p>
                    <a:fld id="{C6589920-A36A-456D-9624-1471845BC348}" type="CELLRANGE">
                      <a:rPr lang="en-US"/>
                      <a:pPr/>
                      <a:t>[CELLRANGE]</a:t>
                    </a:fld>
                    <a:endParaRPr lang="en-US"/>
                  </a:p>
                  <a:p>
                    <a:fld id="{0D2A4C11-2956-46BC-8B37-22AF65A7EA7A}"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5B8D-4E16-90D1-DF4E177E2E7C}"/>
                </c:ext>
              </c:extLst>
            </c:dLbl>
            <c:dLbl>
              <c:idx val="2"/>
              <c:tx>
                <c:rich>
                  <a:bodyPr/>
                  <a:lstStyle/>
                  <a:p>
                    <a:fld id="{A886609E-CABB-4718-9501-1EADB97283D3}" type="CELLRANGE">
                      <a:rPr lang="en-US"/>
                      <a:pPr/>
                      <a:t>[CELLRANGE]</a:t>
                    </a:fld>
                    <a:endParaRPr lang="en-US"/>
                  </a:p>
                  <a:p>
                    <a:fld id="{DE5AABD6-5C6B-4580-8086-12C1D96A493C}"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5B8D-4E16-90D1-DF4E177E2E7C}"/>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Ref>
              <c:f>Grafice!$C$330:$C$332</c:f>
              <c:strCache>
                <c:ptCount val="3"/>
                <c:pt idx="0">
                  <c:v>Da</c:v>
                </c:pt>
                <c:pt idx="1">
                  <c:v>Nu</c:v>
                </c:pt>
                <c:pt idx="2">
                  <c:v>Nu știu / Nu răspund</c:v>
                </c:pt>
              </c:strCache>
            </c:strRef>
          </c:cat>
          <c:val>
            <c:numRef>
              <c:f>Grafice!$C$330:$C$332</c:f>
              <c:numCache>
                <c:formatCode>0.0%</c:formatCode>
                <c:ptCount val="3"/>
                <c:pt idx="0">
                  <c:v>0.31428571428571428</c:v>
                </c:pt>
                <c:pt idx="1">
                  <c:v>0.2</c:v>
                </c:pt>
                <c:pt idx="2">
                  <c:v>0.48571428571428571</c:v>
                </c:pt>
              </c:numCache>
            </c:numRef>
          </c:val>
          <c:extLst>
            <c:ext xmlns:c15="http://schemas.microsoft.com/office/drawing/2012/chart" uri="{02D57815-91ED-43cb-92C2-25804820EDAC}">
              <c15:datalabelsRange>
                <c15:f>Grafice!$C$330:$C$332</c15:f>
                <c15:dlblRangeCache>
                  <c:ptCount val="3"/>
                  <c:pt idx="0">
                    <c:v>11</c:v>
                  </c:pt>
                  <c:pt idx="1">
                    <c:v>8</c:v>
                  </c:pt>
                  <c:pt idx="2">
                    <c:v>17</c:v>
                  </c:pt>
                </c15:dlblRangeCache>
              </c15:datalabelsRange>
            </c:ext>
            <c:ext xmlns:c16="http://schemas.microsoft.com/office/drawing/2014/chart" uri="{C3380CC4-5D6E-409C-BE32-E72D297353CC}">
              <c16:uniqueId val="{00000000-5B8D-4E16-90D1-DF4E177E2E7C}"/>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1.xlsx]Grafice!PivotTable65</c:name>
    <c:fmtId val="3"/>
  </c:pivotSource>
  <c:chart>
    <c:autoTitleDeleted val="1"/>
    <c:pivotFmts>
      <c:pivotFmt>
        <c:idx val="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9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19183F-28FE-43A3-8227-83B1EB6B8F2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14E9630-C303-42DA-93C0-2D85B81F9B2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DC455FC-108D-450B-8EF8-5AF2DDF2C88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FC6980C-CD72-4FF0-A2B9-486007493E4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B0A0B47-32DA-4132-8D8F-67276A1C915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5C11252-5D25-4C34-ACE0-A39DE7A913F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1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05D3107-F83A-4F52-AAA0-5FA6CFC72E37}"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4592B7E-4D01-4C88-87AC-1DD9CF99FAC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EB66064-BA43-4ADD-BED7-6E6D15DAB17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3BA010C-34BC-4FEA-B62E-FD41292DB5A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6FE0132-344D-4BFB-A878-93793CA4998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3C9C86F-FF2C-4D3D-8A1E-1BFFE6C3F20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6800D07-7513-4ADA-803C-81B05B10BCB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279F3F9-98F1-4A4F-8570-DEE3456980D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257EFC4-043A-472E-97E2-13B2664A864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0E8F20D-1F33-43E9-AD52-7C6818B37A4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B5CA2CE-D932-476E-A764-521C82495A2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EFB4708-81BF-4041-95B9-3430BCF3363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5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58C7C04-3F8C-4A77-9969-58BB6E423BB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DA8BDB5-61D4-4068-96A0-771B170BFC8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8AE509B-EDBB-4721-B6A0-2FDDD95583D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8AD3859-352F-44B1-8D63-8528520D825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6D57FEE-D526-4B8D-8818-72FFC99C501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879497E-8EA7-4C99-A5D6-CDCAC5FA7F2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CAA1CF2-EEF8-441E-B443-249B9EBC1D98}"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82C5677-7929-4DCD-BC18-DED039E545B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772CE67-3194-4415-9959-EDE07E3A2AE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9594E02-12B1-49D6-B3D1-B8B8E393D1F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3C7475-18B2-418B-AC92-A0A0CA1A212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DB92475-1602-4E43-BD0D-62FD8F64EB2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7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0E7B30C-53A1-41A9-AC7B-C80155FAA30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E70057D3-CFA8-4DB0-8D73-5C20A3204717}"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8879DE0-EDAB-464A-9A0B-0B23C2F70B7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2F77F2BB-39FD-48F8-B750-44D058161F6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148358C-F08E-4D69-AF34-13C84DBC0C1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EABFEEB-9234-430A-8519-93ED49DABD3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5D501A8-105B-4425-B7AE-FD579A0C4D8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3824CEA-8FC8-463E-BFC0-873237D23AD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B2847CF-1075-41D0-9F85-CB2D7CFE1B7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96BBE3F-C288-44AC-BC56-27819A63AD3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9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6B5AD7B-FBFB-41A6-BA7C-8597BEF7608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F46148F-D539-4B91-A9C8-8597A9BFF3F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9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326B2B-1B0E-4399-91D5-CB3079CFF04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88D5C9A6-B388-46FE-9BF5-52C4D08BC3A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05AF8FD-1C53-433B-9981-FE87314920B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100FE6A-87BF-4A18-AFDE-D68E72DF822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8251499-2119-416B-85E0-B9A3148D0B6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E7DA4A4-6742-4FE9-B9FA-C9E8E9524FD3}"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FB662B7-4777-4837-878B-E8D833D5784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364DC7B-C826-407F-A8E5-B48C124EE0C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5F62FA7-80F0-4D79-A95D-B47AC254AF5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576B386-25D9-4217-A9CA-F303DE64862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AA70768-AB78-401C-8FD8-EDDA007F079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1B376DD-C9BB-4014-B466-F14785EA3DF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72FC15-1113-4EDB-90A7-F43303DCF40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E10AE00-0D17-487F-9523-959CE5C4696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4568730-353D-442B-A38D-B06E961D63E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427DC41-59F9-45DE-A149-080718EBDBA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819F414-6598-4AE1-8AB8-892BDE3ED01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8AB8339-C1CB-4796-BD11-5C824D5AC8D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5372F57-98E8-4BB5-9C26-A0FF1B620A4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EAC9A88-D341-415C-ACC7-F6B90475D00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FD604B4-328A-4966-A788-C4D6B3A547C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6688628-9413-4765-80D2-0B1891A29924}"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361770E-6AEF-4979-9C1F-8167E69E547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3050B5E-ED73-411C-B76C-AA6879F2AFF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8B7391-0888-4543-AC90-38D5C665FA2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9D329B1-8888-4443-961A-FD09933517C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E398CE8-F2E3-4986-86EB-5AD8AA75D47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36635F2-2F2F-428E-AA3F-97A179E31E8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704A41F-C055-40AC-8D29-ECFC4CB6DE0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C969C0D-5F0B-4C75-A145-6C261B0E7DD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165869C-14C1-4249-A246-0DF17AABA487}"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2148124-0980-442E-8C1C-D09708D6ADA8}"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3F3E57-07B1-48D5-ACF6-D37FACD0F08E}"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438A165-372A-4A0C-ACF6-403EDA5864E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F793BF1-91BD-443E-911B-E63CE847DA5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B8408E6-7CBB-4CA2-B73F-8318A4C4418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09E4011-B28E-4A03-84CF-36A97B25BC2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6319F58-8624-488D-ACD7-68DF731F822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6E4A464-B7CB-4599-8E66-07FA8ED1850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8B8B857-B684-4D64-B5ED-A243414A1E5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11B5F1B-D9A3-4A3B-B0ED-78FE305A488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D0391A2-DF64-4140-A528-0911BC0545B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DC8F1EB-579E-4818-9375-4021A362A48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09189401-30A5-4F00-A5E8-D85523F0CDA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48F7737-0FF1-4239-9C88-976E90A737E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28A6A9F-7299-45F4-8898-3F2B58014D5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6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2238812-837F-4201-9289-8EA5230257D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6D4913A-5D4F-45CE-AD83-41E2858F1D8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6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1708B1C-CAB1-4F8B-B347-2A2AB0E8E687}"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BA7204D-8D8C-4BCE-B731-B4036C33107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72E1D2-0187-4A53-BB2A-09BB0B05C6C8}"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0824A8D-7E43-49E1-B972-9D7E8452003F}"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56AF357-BF75-4A00-B86B-E3023BAD88C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A82A976-B4DB-4718-9F93-052A53E0EE1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0F87DD0-0001-4BAD-B754-FD52BB4572B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B145EC1-B0C1-4F73-B053-9A6A316F410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141A106-294D-4A36-948B-521567A35A0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5A08F8D-D182-4128-8DAE-3FAFCC98357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A4949A3-C3DA-4A33-A67A-4F24D2D1BED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6E92DA8-8AEB-4FF5-AA37-CC2B0EA7A21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93BE7A0-54A0-4AAE-8DA2-871202F87D6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773A638-8E21-4480-8918-9449E708E3C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1A8EF6F-3756-4B53-9433-F16DC33ED2E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D61704D-A3D3-4E47-A5AD-2935E02F205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BA73C5C-8711-4F4C-B9B1-530B90D8C0D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574DC2A-2B13-4822-A668-C6D2A33E123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353D8DE-2CBD-407C-95FE-1AF37075F1E8}"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F7533A9-BBEF-41B1-9E95-17801C0CBF25}"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9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9E39559-B7B6-47D7-A297-F7D420EC88E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31E010C-D8AB-4081-A319-E3E975C43BF3}"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9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9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FDE0D2-4C94-4EA8-995C-DB9D53D3259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5EA0348-7E50-49BE-9C9D-9AE3044084E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9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3167F-3A14-45C4-A79B-02EA3F76A3B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82AB3C6-3ED1-42F9-8AAE-15307C91947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0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F0B77AF-911B-4757-B6E3-1685406A485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4A50123-BE93-4F21-9471-0855E86006C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0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DC16512-0CCF-4106-AED5-6C8FB22A6DF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B41BD52-BEA7-4370-89C9-BE9215689C9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0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77D40D6-B047-4544-B3A3-CB63187EB2C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EB6E68FB-3120-4F42-822B-152BC0F3F5D1}"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1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A1F5A55-35D9-4097-8D69-BDF9103B88D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6FAA3418-0C9C-49B5-9564-B368507BF82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1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3512718-8A41-440B-BA94-06EC54E3788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401CC30-2BE7-490B-9362-1AD6FD4A050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72058AC-10A2-4163-A8BE-110D1CFB009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FA7CC74-5022-4C6B-8BEF-64A72346D1B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1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9E1D91-9135-4284-8757-33BD64F25EC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727FBD8-953E-49E7-9DC7-0F7FB1645FA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E2EC853-117B-4237-8DF9-0C0198CA0D3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54087EE-8392-427B-A152-84681BAA802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2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5B73E1F-D0B5-483A-A390-A2AA1ACD02F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C886E573-6AF2-4DBC-848D-3CABE375B1D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19BEABF-3D77-4895-90D2-F76B6EA1630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8BCA2223-371E-41C4-87FF-2A4E400E5A31}"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C75391D-9477-499B-80EB-22207EC5DB4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C12A15A2-BFA2-41A8-8F6C-62D3E3577A77}"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00907A-0193-402E-9191-890405C13B3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D7C8F33-AFD4-4900-A337-D3D40025C75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4FBA9C1-6B1C-404E-8141-D4B739BFE5A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589CB18-D962-4CA5-AE52-78DE6EDFCEC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877C247-4A4A-42F2-BB75-84AE716963C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452E853-AF84-4769-8A1C-22924AABF9A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329C8E6-8CA1-48EE-B0C0-7E2BF5AFD84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1432206-8B9D-4585-92D6-9707998D881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4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6C7767C-DF6D-444D-9A76-E0D72761F75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DC98BA3-FD8E-46F9-8E6D-4A5499259BB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5B35623-E324-444E-8DF0-E189463085E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8AAA6B6-A822-44DB-9D50-E8A6C482036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4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E65AF84-6C50-4722-9685-2B3F62399F1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0D89C12B-C399-4512-80A2-832291761E9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1670838-0890-4014-8083-4E4D92A7C3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22A35AB3-E68D-425D-8609-17EAA3DF3A3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A161FAC-99D8-401A-A697-42E1147F167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8F5C338-C4E3-40DD-9CA9-B8025AC15B3F}"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880BBC1-F424-4CDD-B12A-C9D1DF5F2088}"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9F9B136-DE1C-4A80-8196-697232442A4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32BB7C9-A15D-4E03-992D-1DF83CCA157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FEDAE01-C12A-48C8-A731-FFE749EBB2F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05C1FC6-D29B-483B-9E2D-5850B5DDEB8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53210AF-0287-4FFA-B5E1-460412C8565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893A464-52B2-4475-AB13-9C6B1CC338A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D0E7D4D-E7C3-435C-8756-CDA7D027362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5D1FB7F-D54D-47CD-AB58-97753B68ECF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6E8F3BA-4EC3-4E32-96FC-7199B32CE6F5}"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69CD255-7BE2-4BA8-9FD0-10AD16C0772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2B845A3-8D75-47B5-816B-DA9667DC0EE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6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EE5B252-40AF-4BB0-93CD-FBE34D68A6F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281DE0FC-7A93-4D64-A02C-E97A41AB6FB2}"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7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8C0E488-5540-4AEF-B4DB-86F8F040270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0AFCC36-C027-4E4A-8CB9-DDD82770A779}"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54FDEE4-0E89-4851-9C0A-F64B6C41801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9E2916C0-FA31-403D-9C96-635FFC925327}"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7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2C52C38-7439-4313-A2BF-3AA29CDDDCF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8FF55FE-1BDF-4584-902F-ADF62C3637D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7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F947C92-8A58-4E34-8F1E-155C07619DD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F9DD0FE-AB0A-4192-B5C1-4829D75DAC9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918C36D-E0E8-4BD8-A122-F12F47E35328}"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D8A8E5D-C3D3-4271-87BB-DC2459BBD83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8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2A8F716-BAD8-49B2-95C1-6019C0455BB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685EB06-034C-4398-83AF-44A6B031B58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DCAF8EB-A390-4403-9911-06D0501B1A4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6BB34BC-E133-497E-B913-D66B4A768BC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3F5CBC2-9963-44B9-AB60-F855A1EEF28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5A2655B-DDF5-42B1-A14A-FDD421F6E91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8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8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852E623-DEE2-44AD-9DA9-BA52D1D0A6F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2744C3E-6DFF-4589-BC58-AF17E59F673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2D323C2-84A0-4E61-858B-73DF3960877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01D0F27-7059-429A-AD91-0722D4D2EF3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9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89332FA-BA52-4B8E-89B3-8C5FFC42780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19BE532-D65D-4298-AA5A-74F48BDB748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9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9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8098444-DA6A-4026-AF57-A2F099D0CEF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900D167-D862-4143-A40D-50AC483A3B2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9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B0FB6ED-F5E1-469B-87F8-988F024CE2D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E7B6C81-F5A4-46AA-BA75-E3E78189E1E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E66FAA2-C9FC-47A4-9EAE-27F1BFB19D5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18764AE-CA86-4476-BF2A-998BECEFFDD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0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0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C69B159-661D-45DE-B860-007A0F63D4A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0AEC525-8E60-4A7F-BD9A-648AAA3E4C1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0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4286B51-8FDC-44B1-A5D3-28C3C1AAAE0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2168F18-91BF-48D7-BE64-D7961102EE05}"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D5C58DC-443C-4B64-83C5-C826158DC4F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82BDE4F-1149-4567-9D02-7054BC35AEB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0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0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C653FA8-421C-48FB-B032-719588B7247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707FD10A-63F8-47CA-894A-B2BFFD194FD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CB22C14-864B-41B4-A89F-0F4F39D9F07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F206B3A-67B9-48F1-841F-E8BA1454FF3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2E8373A-8CD6-4AB6-93F4-C4AAD43065CE}"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DDE0FEBE-53F5-4BA0-9404-4D857CD60B3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1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1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6573C88-87DA-45C1-94D9-64B0D55BDEE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A17126F-391E-4BD8-872E-94AB45FA1A2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9F67A35-CBD8-47C4-9952-D4D7A876962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18B50A1-B3F0-4108-9283-6A64D45B232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D22D10B-06C2-4A4E-BC68-95BE8AA713B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2BE8A79-2152-4D74-A89B-D8523ABC36C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2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338E842-7FE0-48BC-9365-43FF4A44218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360BA2D-8811-4CC3-9B46-211D0AE9AC3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B35D4D1-D9E5-4685-A407-4D8AC436957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7F1C26F-3117-4BDA-9BF0-7991BBB06CE5}"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2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B439CC7-920E-4B73-8125-C45052D2C0A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ADC4762-DED3-4310-B4C0-842A1A70863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2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92711D-3E14-415C-AF20-2342EC93A05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023F62E-6286-4182-A967-EF7F36E4F7F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3B0E2DC-1FEB-4761-992B-3F87F7FA4A0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AF423583-382D-4B60-B874-7B3FD34F840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A003973-932E-4637-A81C-2D1EFF80751E}"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04C64A3B-F498-4B23-B377-79D31331484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3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4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24879B1-5EF7-4970-8573-750F370573C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EC9D1A6-C22A-4239-B3D8-485C5AA1011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21B872A-588C-4AA6-BDE3-5B46AAF2422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586F6DA-68E3-4A76-A07C-06FE5899583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C08B50D-23DF-4A39-A68C-9BAD3031D36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06908E3-AE7F-489E-8AD2-32678ADBFB6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4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60FEC35-BCD0-45DA-AC55-A1FD5973AEE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A1B1E47-D170-43D1-B618-A9D2507656E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C092177-549D-4F26-A4EC-9E802F03864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FFC1AB0-7345-4928-B4A3-E29A69187EE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C8A5F8-8758-40BC-ABEC-C460D2CF57E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B0592B8-82D6-46FC-8DC4-93E2C3D106D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5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DE0C442-5226-437F-B42F-5FAF51A408B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ACEFB1BA-FD37-4F55-A062-1672B9427028}"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EAC8ACD-1DD7-488F-98ED-9FF54F1E88F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96A5271-A5B0-4B27-BB61-17CBD265A5C3}"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774D70D-06AF-48D1-AEDD-9D2BB45E63D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6C09050-75A8-48F4-B44B-C6D5A9259295}"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5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FECC885-C8CB-44BD-B88E-5D2CDAD7073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8AC233B-3BA2-4D40-A555-243D90D2ECC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3171EF4-DDE4-42D8-BD9E-C058982FA0B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8F60686-A930-4222-8C72-823DA9E400E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D0CD880-DD87-41ED-AD12-5A982593725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138CBCF-4B1F-4B9A-BE7B-399A71CA8EE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6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4B4F734-047E-48E4-8FB4-4C973CDB907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39E447C-E851-433C-91D4-0775FE2DF6F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9DBA740-8A50-4813-8766-AF219F5E624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D120B0D-AF7F-4630-A8A6-42C877ABD01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AAD141A-7765-4D79-9C90-7160D87A7EF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CC62751-270B-4C97-9AF1-E95FDB11F8F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7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148DC6C-08FA-4E11-935F-E01CFB50CF0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8E38D767-BA53-4AF1-AB27-5C850C4122E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9A6FC5B-1229-48DC-BB32-657C4FBDEE2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652C1299-C157-4A3E-B189-E25D5AFB75D8}"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3CD3E46-0D7D-4E83-9F80-0C1A82D26AB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C17E7DF-A381-4AB8-9261-FFE23055BB7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7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11BEC19-2C0C-4E5F-9EF6-AF91E987010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13F2AFC-357B-419F-AFB6-F7C212DEF9A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8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F6ED51A-A2C9-47F3-BEA7-9498D3BFBAD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C816AB4-DD6B-482A-BD58-8C770067F93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E5B6A54-7433-4B50-B290-5C92C71F839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1C21071-1042-40F3-8299-18FFFB1C98D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8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8D5D730-2A5A-4DB2-99EF-4AC1DFF791F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642B363-1EBF-44EB-BE0B-0642C71DBCF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51769F7-D093-41C8-A3E1-BCE9E83CB39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E26BB38-FCE6-40AA-BF7B-6B4C79326E4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9BF6679-3EF1-46C7-9F93-50DE1FE557D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0AB5093-DADA-4074-9AE3-4415BCED8AA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9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9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9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9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274B838-49F4-4F1F-9EF7-9F36223C0B9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AF1B7CB7-BD0A-40B8-B518-CB23987299B4}"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A00CF89-1E9B-468C-ACB8-081E05ED09C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88D43C32-9459-46E6-B420-49DFB113CA64}"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A6B1EBA-A71C-49F7-AD59-EC4EA1D7170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1907105-BEE4-41BA-94E7-F9B96FDA4301}"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9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CEA8D76-25D2-4165-9927-2FF2080DB96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9EB1492-F6BD-4E73-AAC5-980BC4F640D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4D6205B-EF92-4F3D-A6A7-B3220336B51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950CC3E-927D-41EB-86AC-CA7730EB655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0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4CC2E24-662C-4288-AE49-6E4BCA256EC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39BB93B-080E-488D-B19E-9EC4307DE2D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0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6D54D59-D986-48AD-8972-C2DD0D86C06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638630A-231B-4421-9040-1638FB171C6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1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F7ACA0A-AC04-433C-85C6-BA284664A4E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2F77506-287D-435E-A454-C9083B26A4A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7E95A1A-D801-4EA9-BE67-F10E67101A4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5D8C9E7-9B16-42CB-94E1-E5ED4FCEE91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13"/>
        <c:spPr>
          <a:solidFill>
            <a:srgbClr val="FFE600"/>
          </a:solidFill>
          <a:ln>
            <a:noFill/>
          </a:ln>
          <a:effectLst/>
        </c:spPr>
        <c:marker>
          <c:symbol val="none"/>
        </c:marker>
        <c:dLbl>
          <c:idx val="0"/>
          <c:spPr>
            <a:noFill/>
            <a:ln>
              <a:noFill/>
            </a:ln>
            <a:effectLst/>
          </c:spPr>
          <c:txPr>
            <a:bodyPr rot="0" vert="horz"/>
            <a:lstStyle/>
            <a:p>
              <a:pPr>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14"/>
        <c:dLbl>
          <c:idx val="0"/>
          <c:tx>
            <c:rich>
              <a:bodyPr rot="0" vert="horz"/>
              <a:lstStyle/>
              <a:p>
                <a:pPr>
                  <a:defRPr/>
                </a:pPr>
                <a:fld id="{295D2B72-EC10-4FD1-A237-AC2304DBA5BD}" type="CELLRANGE">
                  <a:rPr lang="en-US"/>
                  <a:pPr>
                    <a:defRPr/>
                  </a:pPr>
                  <a:t>[CELLRANGE]</a:t>
                </a:fld>
                <a:endParaRPr lang="en-US"/>
              </a:p>
              <a:p>
                <a:pPr>
                  <a:defRPr/>
                </a:pPr>
                <a:fld id="{9AA0F4A3-5984-4DEF-875F-577A5E386B7E}"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5"/>
        <c:dLbl>
          <c:idx val="0"/>
          <c:tx>
            <c:rich>
              <a:bodyPr rot="0" vert="horz"/>
              <a:lstStyle/>
              <a:p>
                <a:pPr>
                  <a:defRPr/>
                </a:pPr>
                <a:fld id="{DC9601CB-8095-4F04-A1CE-1387D2E930C0}" type="CELLRANGE">
                  <a:rPr lang="en-US"/>
                  <a:pPr>
                    <a:defRPr/>
                  </a:pPr>
                  <a:t>[CELLRANGE]</a:t>
                </a:fld>
                <a:endParaRPr lang="en-US"/>
              </a:p>
              <a:p>
                <a:pPr>
                  <a:defRPr/>
                </a:pPr>
                <a:fld id="{514C81B6-91C3-4835-8FE1-B38E610AABF2}"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6"/>
        <c:dLbl>
          <c:idx val="0"/>
          <c:tx>
            <c:rich>
              <a:bodyPr rot="0" vert="horz"/>
              <a:lstStyle/>
              <a:p>
                <a:pPr>
                  <a:defRPr/>
                </a:pPr>
                <a:fld id="{68B3EAD3-5C7E-4926-A04F-CD0BBE01A94C}" type="CELLRANGE">
                  <a:rPr lang="en-US"/>
                  <a:pPr>
                    <a:defRPr/>
                  </a:pPr>
                  <a:t>[CELLRANGE]</a:t>
                </a:fld>
                <a:endParaRPr lang="en-US"/>
              </a:p>
              <a:p>
                <a:pPr>
                  <a:defRPr/>
                </a:pPr>
                <a:fld id="{D2834B78-D2C1-4BF7-8999-F6629461361D}"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7"/>
        <c:dLbl>
          <c:idx val="0"/>
          <c:tx>
            <c:rich>
              <a:bodyPr rot="0" vert="horz"/>
              <a:lstStyle/>
              <a:p>
                <a:pPr>
                  <a:defRPr/>
                </a:pPr>
                <a:fld id="{741E7D19-5B64-487C-9AAC-D523919C719C}" type="CELLRANGE">
                  <a:rPr lang="en-US"/>
                  <a:pPr>
                    <a:defRPr/>
                  </a:pPr>
                  <a:t>[CELLRANGE]</a:t>
                </a:fld>
                <a:r>
                  <a:rPr lang="en-US" baseline="0"/>
                  <a:t>
</a:t>
                </a:r>
                <a:fld id="{1F7FD8CC-6753-4BA2-A4D2-8CC9932D56AB}"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18"/>
        <c:dLbl>
          <c:idx val="0"/>
          <c:tx>
            <c:rich>
              <a:bodyPr rot="0" vert="horz"/>
              <a:lstStyle/>
              <a:p>
                <a:pPr>
                  <a:defRPr/>
                </a:pPr>
                <a:fld id="{5ECE3ADB-B9E0-43E9-8695-BFE8E0CF35F2}" type="CELLRANGE">
                  <a:rPr lang="en-US"/>
                  <a:pPr>
                    <a:defRPr/>
                  </a:pPr>
                  <a:t>[CELLRANGE]</a:t>
                </a:fld>
                <a:r>
                  <a:rPr lang="en-US" baseline="0"/>
                  <a:t>
</a:t>
                </a:r>
                <a:fld id="{3149B299-9242-4732-B8CE-E84A1FE4CC6A}"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s>
    <c:plotArea>
      <c:layout/>
      <c:barChart>
        <c:barDir val="bar"/>
        <c:grouping val="clustered"/>
        <c:varyColors val="0"/>
        <c:ser>
          <c:idx val="0"/>
          <c:order val="0"/>
          <c:tx>
            <c:strRef>
              <c:f>Grafice!$C$457:$C$461</c:f>
              <c:strCache>
                <c:ptCount val="1"/>
                <c:pt idx="0">
                  <c:v>Total</c:v>
                </c:pt>
              </c:strCache>
            </c:strRef>
          </c:tx>
          <c:spPr>
            <a:solidFill>
              <a:srgbClr val="FFE600"/>
            </a:solidFill>
            <a:ln>
              <a:noFill/>
            </a:ln>
            <a:effectLst/>
          </c:spPr>
          <c:invertIfNegative val="0"/>
          <c:dLbls>
            <c:dLbl>
              <c:idx val="0"/>
              <c:tx>
                <c:rich>
                  <a:bodyPr/>
                  <a:lstStyle/>
                  <a:p>
                    <a:fld id="{295D2B72-EC10-4FD1-A237-AC2304DBA5BD}" type="CELLRANGE">
                      <a:rPr lang="en-US"/>
                      <a:pPr/>
                      <a:t>[CELLRANGE]</a:t>
                    </a:fld>
                    <a:endParaRPr lang="en-US"/>
                  </a:p>
                  <a:p>
                    <a:fld id="{9AA0F4A3-5984-4DEF-875F-577A5E386B7E}"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E044-41D1-A566-6EFC043B11C1}"/>
                </c:ext>
              </c:extLst>
            </c:dLbl>
            <c:dLbl>
              <c:idx val="1"/>
              <c:tx>
                <c:rich>
                  <a:bodyPr/>
                  <a:lstStyle/>
                  <a:p>
                    <a:fld id="{DC9601CB-8095-4F04-A1CE-1387D2E930C0}" type="CELLRANGE">
                      <a:rPr lang="en-US"/>
                      <a:pPr/>
                      <a:t>[CELLRANGE]</a:t>
                    </a:fld>
                    <a:endParaRPr lang="en-US"/>
                  </a:p>
                  <a:p>
                    <a:fld id="{514C81B6-91C3-4835-8FE1-B38E610AABF2}"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E044-41D1-A566-6EFC043B11C1}"/>
                </c:ext>
              </c:extLst>
            </c:dLbl>
            <c:dLbl>
              <c:idx val="2"/>
              <c:tx>
                <c:rich>
                  <a:bodyPr/>
                  <a:lstStyle/>
                  <a:p>
                    <a:fld id="{68B3EAD3-5C7E-4926-A04F-CD0BBE01A94C}" type="CELLRANGE">
                      <a:rPr lang="en-US"/>
                      <a:pPr/>
                      <a:t>[CELLRANGE]</a:t>
                    </a:fld>
                    <a:endParaRPr lang="en-US"/>
                  </a:p>
                  <a:p>
                    <a:fld id="{D2834B78-D2C1-4BF7-8999-F6629461361D}"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E044-41D1-A566-6EFC043B11C1}"/>
                </c:ext>
              </c:extLst>
            </c:dLbl>
            <c:dLbl>
              <c:idx val="3"/>
              <c:tx>
                <c:rich>
                  <a:bodyPr/>
                  <a:lstStyle/>
                  <a:p>
                    <a:fld id="{741E7D19-5B64-487C-9AAC-D523919C719C}" type="CELLRANGE">
                      <a:rPr lang="en-US"/>
                      <a:pPr/>
                      <a:t>[CELLRANGE]</a:t>
                    </a:fld>
                    <a:r>
                      <a:rPr lang="en-US" baseline="0"/>
                      <a:t>
</a:t>
                    </a:r>
                    <a:fld id="{1F7FD8CC-6753-4BA2-A4D2-8CC9932D56AB}"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E044-41D1-A566-6EFC043B11C1}"/>
                </c:ext>
              </c:extLst>
            </c:dLbl>
            <c:dLbl>
              <c:idx val="4"/>
              <c:tx>
                <c:rich>
                  <a:bodyPr/>
                  <a:lstStyle/>
                  <a:p>
                    <a:fld id="{5ECE3ADB-B9E0-43E9-8695-BFE8E0CF35F2}" type="CELLRANGE">
                      <a:rPr lang="en-US"/>
                      <a:pPr/>
                      <a:t>[CELLRANGE]</a:t>
                    </a:fld>
                    <a:r>
                      <a:rPr lang="en-US" baseline="0"/>
                      <a:t>
</a:t>
                    </a:r>
                    <a:fld id="{3149B299-9242-4732-B8CE-E84A1FE4CC6A}"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E044-41D1-A566-6EFC043B11C1}"/>
                </c:ext>
              </c:extLst>
            </c:dLbl>
            <c:spPr>
              <a:noFill/>
              <a:ln>
                <a:noFill/>
              </a:ln>
              <a:effectLst/>
            </c:spPr>
            <c:txPr>
              <a:bodyPr rot="0" vert="horz"/>
              <a:lstStyle/>
              <a:p>
                <a:pPr>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Grafice!$C$457:$C$461</c:f>
              <c:strCache>
                <c:ptCount val="5"/>
                <c:pt idx="0">
                  <c:v>Efect foarte ridicat</c:v>
                </c:pt>
                <c:pt idx="1">
                  <c:v>Efect foarte scăzut sau niciun efect</c:v>
                </c:pt>
                <c:pt idx="2">
                  <c:v>Efect ridicat</c:v>
                </c:pt>
                <c:pt idx="3">
                  <c:v>Efect scăzut</c:v>
                </c:pt>
                <c:pt idx="4">
                  <c:v>Nu știu</c:v>
                </c:pt>
              </c:strCache>
            </c:strRef>
          </c:cat>
          <c:val>
            <c:numRef>
              <c:f>Grafice!$C$457:$C$461</c:f>
              <c:numCache>
                <c:formatCode>0.0%</c:formatCode>
                <c:ptCount val="5"/>
                <c:pt idx="0">
                  <c:v>0.20588235294117646</c:v>
                </c:pt>
                <c:pt idx="1">
                  <c:v>8.8235294117647065E-2</c:v>
                </c:pt>
                <c:pt idx="2">
                  <c:v>0.38235294117647056</c:v>
                </c:pt>
                <c:pt idx="3">
                  <c:v>0.14705882352941177</c:v>
                </c:pt>
                <c:pt idx="4">
                  <c:v>0.17647058823529413</c:v>
                </c:pt>
              </c:numCache>
            </c:numRef>
          </c:val>
          <c:extLst>
            <c:ext xmlns:c15="http://schemas.microsoft.com/office/drawing/2012/chart" uri="{02D57815-91ED-43cb-92C2-25804820EDAC}">
              <c15:datalabelsRange>
                <c15:f>Grafice!$C$457:$C$461</c15:f>
                <c15:dlblRangeCache>
                  <c:ptCount val="5"/>
                  <c:pt idx="0">
                    <c:v>7</c:v>
                  </c:pt>
                  <c:pt idx="1">
                    <c:v>3</c:v>
                  </c:pt>
                  <c:pt idx="2">
                    <c:v>14</c:v>
                  </c:pt>
                  <c:pt idx="3">
                    <c:v>5</c:v>
                  </c:pt>
                  <c:pt idx="4">
                    <c:v>6</c:v>
                  </c:pt>
                </c15:dlblRangeCache>
              </c15:datalabelsRange>
            </c:ext>
            <c:ext xmlns:c16="http://schemas.microsoft.com/office/drawing/2014/chart" uri="{C3380CC4-5D6E-409C-BE32-E72D297353CC}">
              <c16:uniqueId val="{00000007-E044-41D1-A566-6EFC043B11C1}"/>
            </c:ext>
          </c:extLst>
        </c:ser>
        <c:dLbls>
          <c:showLegendKey val="0"/>
          <c:showVal val="0"/>
          <c:showCatName val="0"/>
          <c:showSerName val="0"/>
          <c:showPercent val="0"/>
          <c:showBubbleSize val="0"/>
        </c:dLbls>
        <c:gapWidth val="100"/>
        <c:axId val="629751888"/>
        <c:axId val="629754840"/>
      </c:barChart>
      <c:catAx>
        <c:axId val="6297518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629754840"/>
        <c:crosses val="autoZero"/>
        <c:auto val="1"/>
        <c:lblAlgn val="ctr"/>
        <c:lblOffset val="100"/>
        <c:noMultiLvlLbl val="0"/>
      </c:catAx>
      <c:valAx>
        <c:axId val="62975484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n-US"/>
          </a:p>
        </c:txPr>
        <c:crossAx val="629751888"/>
        <c:crosses val="autoZero"/>
        <c:crossBetween val="between"/>
      </c:valAx>
    </c:plotArea>
    <c:plotVisOnly val="1"/>
    <c:dispBlanksAs val="gap"/>
    <c:showDLblsOverMax val="0"/>
    <c:extLst/>
  </c:chart>
  <c:spPr>
    <a:no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1.xlsx]Grafice!PivotTable66</c:name>
    <c:fmtId val="2"/>
  </c:pivotSource>
  <c:chart>
    <c:autoTitleDeleted val="1"/>
    <c:pivotFmts>
      <c:pivotFmt>
        <c:idx val="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9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19183F-28FE-43A3-8227-83B1EB6B8F2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14E9630-C303-42DA-93C0-2D85B81F9B2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DC455FC-108D-450B-8EF8-5AF2DDF2C88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FC6980C-CD72-4FF0-A2B9-486007493E4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B0A0B47-32DA-4132-8D8F-67276A1C915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5C11252-5D25-4C34-ACE0-A39DE7A913F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1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05D3107-F83A-4F52-AAA0-5FA6CFC72E37}"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4592B7E-4D01-4C88-87AC-1DD9CF99FAC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EB66064-BA43-4ADD-BED7-6E6D15DAB17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3BA010C-34BC-4FEA-B62E-FD41292DB5A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6FE0132-344D-4BFB-A878-93793CA4998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3C9C86F-FF2C-4D3D-8A1E-1BFFE6C3F20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6800D07-7513-4ADA-803C-81B05B10BCB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279F3F9-98F1-4A4F-8570-DEE3456980D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257EFC4-043A-472E-97E2-13B2664A864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0E8F20D-1F33-43E9-AD52-7C6818B37A4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B5CA2CE-D932-476E-A764-521C82495A2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EFB4708-81BF-4041-95B9-3430BCF3363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5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58C7C04-3F8C-4A77-9969-58BB6E423BB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DA8BDB5-61D4-4068-96A0-771B170BFC8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8AE509B-EDBB-4721-B6A0-2FDDD95583D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8AD3859-352F-44B1-8D63-8528520D825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6D57FEE-D526-4B8D-8818-72FFC99C501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879497E-8EA7-4C99-A5D6-CDCAC5FA7F2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CAA1CF2-EEF8-441E-B443-249B9EBC1D98}"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82C5677-7929-4DCD-BC18-DED039E545B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772CE67-3194-4415-9959-EDE07E3A2AE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9594E02-12B1-49D6-B3D1-B8B8E393D1F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3C7475-18B2-418B-AC92-A0A0CA1A212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DB92475-1602-4E43-BD0D-62FD8F64EB2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7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0E7B30C-53A1-41A9-AC7B-C80155FAA30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E70057D3-CFA8-4DB0-8D73-5C20A3204717}"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8879DE0-EDAB-464A-9A0B-0B23C2F70B7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2F77F2BB-39FD-48F8-B750-44D058161F6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148358C-F08E-4D69-AF34-13C84DBC0C1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EABFEEB-9234-430A-8519-93ED49DABD3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5D501A8-105B-4425-B7AE-FD579A0C4D8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3824CEA-8FC8-463E-BFC0-873237D23AD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B2847CF-1075-41D0-9F85-CB2D7CFE1B7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96BBE3F-C288-44AC-BC56-27819A63AD3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9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6B5AD7B-FBFB-41A6-BA7C-8597BEF7608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F46148F-D539-4B91-A9C8-8597A9BFF3F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9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326B2B-1B0E-4399-91D5-CB3079CFF04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88D5C9A6-B388-46FE-9BF5-52C4D08BC3A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05AF8FD-1C53-433B-9981-FE87314920B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100FE6A-87BF-4A18-AFDE-D68E72DF822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8251499-2119-416B-85E0-B9A3148D0B6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E7DA4A4-6742-4FE9-B9FA-C9E8E9524FD3}"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FB662B7-4777-4837-878B-E8D833D5784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364DC7B-C826-407F-A8E5-B48C124EE0C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5F62FA7-80F0-4D79-A95D-B47AC254AF5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576B386-25D9-4217-A9CA-F303DE64862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AA70768-AB78-401C-8FD8-EDDA007F079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1B376DD-C9BB-4014-B466-F14785EA3DF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72FC15-1113-4EDB-90A7-F43303DCF40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E10AE00-0D17-487F-9523-959CE5C4696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4568730-353D-442B-A38D-B06E961D63E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427DC41-59F9-45DE-A149-080718EBDBA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819F414-6598-4AE1-8AB8-892BDE3ED01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8AB8339-C1CB-4796-BD11-5C824D5AC8D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5372F57-98E8-4BB5-9C26-A0FF1B620A4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EAC9A88-D341-415C-ACC7-F6B90475D00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FD604B4-328A-4966-A788-C4D6B3A547C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6688628-9413-4765-80D2-0B1891A29924}"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361770E-6AEF-4979-9C1F-8167E69E547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3050B5E-ED73-411C-B76C-AA6879F2AFF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8B7391-0888-4543-AC90-38D5C665FA2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9D329B1-8888-4443-961A-FD09933517C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E398CE8-F2E3-4986-86EB-5AD8AA75D47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36635F2-2F2F-428E-AA3F-97A179E31E8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704A41F-C055-40AC-8D29-ECFC4CB6DE0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C969C0D-5F0B-4C75-A145-6C261B0E7DD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165869C-14C1-4249-A246-0DF17AABA487}"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2148124-0980-442E-8C1C-D09708D6ADA8}"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3F3E57-07B1-48D5-ACF6-D37FACD0F08E}"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438A165-372A-4A0C-ACF6-403EDA5864E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F793BF1-91BD-443E-911B-E63CE847DA5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B8408E6-7CBB-4CA2-B73F-8318A4C4418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09E4011-B28E-4A03-84CF-36A97B25BC2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6319F58-8624-488D-ACD7-68DF731F822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6E4A464-B7CB-4599-8E66-07FA8ED1850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8B8B857-B684-4D64-B5ED-A243414A1E5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11B5F1B-D9A3-4A3B-B0ED-78FE305A488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D0391A2-DF64-4140-A528-0911BC0545B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DC8F1EB-579E-4818-9375-4021A362A48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09189401-30A5-4F00-A5E8-D85523F0CDA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48F7737-0FF1-4239-9C88-976E90A737E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28A6A9F-7299-45F4-8898-3F2B58014D5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6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2238812-837F-4201-9289-8EA5230257D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6D4913A-5D4F-45CE-AD83-41E2858F1D8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6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1708B1C-CAB1-4F8B-B347-2A2AB0E8E687}"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BA7204D-8D8C-4BCE-B731-B4036C33107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72E1D2-0187-4A53-BB2A-09BB0B05C6C8}"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0824A8D-7E43-49E1-B972-9D7E8452003F}"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56AF357-BF75-4A00-B86B-E3023BAD88C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A82A976-B4DB-4718-9F93-052A53E0EE1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0F87DD0-0001-4BAD-B754-FD52BB4572B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B145EC1-B0C1-4F73-B053-9A6A316F410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141A106-294D-4A36-948B-521567A35A0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5A08F8D-D182-4128-8DAE-3FAFCC98357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A4949A3-C3DA-4A33-A67A-4F24D2D1BED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6E92DA8-8AEB-4FF5-AA37-CC2B0EA7A21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93BE7A0-54A0-4AAE-8DA2-871202F87D6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773A638-8E21-4480-8918-9449E708E3C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1A8EF6F-3756-4B53-9433-F16DC33ED2E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D61704D-A3D3-4E47-A5AD-2935E02F205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BA73C5C-8711-4F4C-B9B1-530B90D8C0D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574DC2A-2B13-4822-A668-C6D2A33E123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353D8DE-2CBD-407C-95FE-1AF37075F1E8}"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F7533A9-BBEF-41B1-9E95-17801C0CBF25}"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9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9E39559-B7B6-47D7-A297-F7D420EC88E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31E010C-D8AB-4081-A319-E3E975C43BF3}"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9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9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FDE0D2-4C94-4EA8-995C-DB9D53D3259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5EA0348-7E50-49BE-9C9D-9AE3044084E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9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3167F-3A14-45C4-A79B-02EA3F76A3B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82AB3C6-3ED1-42F9-8AAE-15307C91947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0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F0B77AF-911B-4757-B6E3-1685406A485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4A50123-BE93-4F21-9471-0855E86006C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0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DC16512-0CCF-4106-AED5-6C8FB22A6DF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B41BD52-BEA7-4370-89C9-BE9215689C9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0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77D40D6-B047-4544-B3A3-CB63187EB2C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EB6E68FB-3120-4F42-822B-152BC0F3F5D1}"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1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A1F5A55-35D9-4097-8D69-BDF9103B88D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6FAA3418-0C9C-49B5-9564-B368507BF82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1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3512718-8A41-440B-BA94-06EC54E3788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401CC30-2BE7-490B-9362-1AD6FD4A050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72058AC-10A2-4163-A8BE-110D1CFB009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FA7CC74-5022-4C6B-8BEF-64A72346D1B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1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9E1D91-9135-4284-8757-33BD64F25EC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727FBD8-953E-49E7-9DC7-0F7FB1645FA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E2EC853-117B-4237-8DF9-0C0198CA0D3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54087EE-8392-427B-A152-84681BAA802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2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5B73E1F-D0B5-483A-A390-A2AA1ACD02F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C886E573-6AF2-4DBC-848D-3CABE375B1D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19BEABF-3D77-4895-90D2-F76B6EA1630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8BCA2223-371E-41C4-87FF-2A4E400E5A31}"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C75391D-9477-499B-80EB-22207EC5DB4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C12A15A2-BFA2-41A8-8F6C-62D3E3577A77}"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00907A-0193-402E-9191-890405C13B3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D7C8F33-AFD4-4900-A337-D3D40025C75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4FBA9C1-6B1C-404E-8141-D4B739BFE5A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589CB18-D962-4CA5-AE52-78DE6EDFCEC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877C247-4A4A-42F2-BB75-84AE716963C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452E853-AF84-4769-8A1C-22924AABF9A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329C8E6-8CA1-48EE-B0C0-7E2BF5AFD84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1432206-8B9D-4585-92D6-9707998D881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4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6C7767C-DF6D-444D-9A76-E0D72761F75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DC98BA3-FD8E-46F9-8E6D-4A5499259BB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5B35623-E324-444E-8DF0-E189463085E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8AAA6B6-A822-44DB-9D50-E8A6C482036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4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E65AF84-6C50-4722-9685-2B3F62399F1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0D89C12B-C399-4512-80A2-832291761E9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1670838-0890-4014-8083-4E4D92A7C3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22A35AB3-E68D-425D-8609-17EAA3DF3A3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A161FAC-99D8-401A-A697-42E1147F167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8F5C338-C4E3-40DD-9CA9-B8025AC15B3F}"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880BBC1-F424-4CDD-B12A-C9D1DF5F2088}"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9F9B136-DE1C-4A80-8196-697232442A4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32BB7C9-A15D-4E03-992D-1DF83CCA157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FEDAE01-C12A-48C8-A731-FFE749EBB2F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05C1FC6-D29B-483B-9E2D-5850B5DDEB8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53210AF-0287-4FFA-B5E1-460412C8565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893A464-52B2-4475-AB13-9C6B1CC338A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D0E7D4D-E7C3-435C-8756-CDA7D027362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5D1FB7F-D54D-47CD-AB58-97753B68ECF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6E8F3BA-4EC3-4E32-96FC-7199B32CE6F5}"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69CD255-7BE2-4BA8-9FD0-10AD16C0772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2B845A3-8D75-47B5-816B-DA9667DC0EE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6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EE5B252-40AF-4BB0-93CD-FBE34D68A6F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281DE0FC-7A93-4D64-A02C-E97A41AB6FB2}"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7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8C0E488-5540-4AEF-B4DB-86F8F040270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0AFCC36-C027-4E4A-8CB9-DDD82770A779}"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54FDEE4-0E89-4851-9C0A-F64B6C41801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9E2916C0-FA31-403D-9C96-635FFC925327}"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7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2C52C38-7439-4313-A2BF-3AA29CDDDCF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8FF55FE-1BDF-4584-902F-ADF62C3637D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7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F947C92-8A58-4E34-8F1E-155C07619DD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F9DD0FE-AB0A-4192-B5C1-4829D75DAC9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918C36D-E0E8-4BD8-A122-F12F47E35328}"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D8A8E5D-C3D3-4271-87BB-DC2459BBD83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8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2A8F716-BAD8-49B2-95C1-6019C0455BB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685EB06-034C-4398-83AF-44A6B031B58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DCAF8EB-A390-4403-9911-06D0501B1A4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6BB34BC-E133-497E-B913-D66B4A768BC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3F5CBC2-9963-44B9-AB60-F855A1EEF28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5A2655B-DDF5-42B1-A14A-FDD421F6E91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8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8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852E623-DEE2-44AD-9DA9-BA52D1D0A6F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2744C3E-6DFF-4589-BC58-AF17E59F673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2D323C2-84A0-4E61-858B-73DF3960877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01D0F27-7059-429A-AD91-0722D4D2EF3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9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89332FA-BA52-4B8E-89B3-8C5FFC42780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19BE532-D65D-4298-AA5A-74F48BDB748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9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9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8098444-DA6A-4026-AF57-A2F099D0CEF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900D167-D862-4143-A40D-50AC483A3B2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9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B0FB6ED-F5E1-469B-87F8-988F024CE2D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E7B6C81-F5A4-46AA-BA75-E3E78189E1E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E66FAA2-C9FC-47A4-9EAE-27F1BFB19D5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18764AE-CA86-4476-BF2A-998BECEFFDD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0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0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C69B159-661D-45DE-B860-007A0F63D4A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0AEC525-8E60-4A7F-BD9A-648AAA3E4C1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0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4286B51-8FDC-44B1-A5D3-28C3C1AAAE0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2168F18-91BF-48D7-BE64-D7961102EE05}"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D5C58DC-443C-4B64-83C5-C826158DC4F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82BDE4F-1149-4567-9D02-7054BC35AEB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0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0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C653FA8-421C-48FB-B032-719588B7247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707FD10A-63F8-47CA-894A-B2BFFD194FD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CB22C14-864B-41B4-A89F-0F4F39D9F07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F206B3A-67B9-48F1-841F-E8BA1454FF3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2E8373A-8CD6-4AB6-93F4-C4AAD43065CE}"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DDE0FEBE-53F5-4BA0-9404-4D857CD60B3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1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1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6573C88-87DA-45C1-94D9-64B0D55BDEE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A17126F-391E-4BD8-872E-94AB45FA1A2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9F67A35-CBD8-47C4-9952-D4D7A876962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18B50A1-B3F0-4108-9283-6A64D45B232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D22D10B-06C2-4A4E-BC68-95BE8AA713B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2BE8A79-2152-4D74-A89B-D8523ABC36C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2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338E842-7FE0-48BC-9365-43FF4A44218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360BA2D-8811-4CC3-9B46-211D0AE9AC3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B35D4D1-D9E5-4685-A407-4D8AC436957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7F1C26F-3117-4BDA-9BF0-7991BBB06CE5}"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2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B439CC7-920E-4B73-8125-C45052D2C0A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ADC4762-DED3-4310-B4C0-842A1A70863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2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92711D-3E14-415C-AF20-2342EC93A05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023F62E-6286-4182-A967-EF7F36E4F7F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3B0E2DC-1FEB-4761-992B-3F87F7FA4A0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AF423583-382D-4B60-B874-7B3FD34F840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A003973-932E-4637-A81C-2D1EFF80751E}"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04C64A3B-F498-4B23-B377-79D31331484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3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4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24879B1-5EF7-4970-8573-750F370573C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EC9D1A6-C22A-4239-B3D8-485C5AA1011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21B872A-588C-4AA6-BDE3-5B46AAF2422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586F6DA-68E3-4A76-A07C-06FE5899583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C08B50D-23DF-4A39-A68C-9BAD3031D36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06908E3-AE7F-489E-8AD2-32678ADBFB6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4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60FEC35-BCD0-45DA-AC55-A1FD5973AEE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A1B1E47-D170-43D1-B618-A9D2507656E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C092177-549D-4F26-A4EC-9E802F03864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FFC1AB0-7345-4928-B4A3-E29A69187EE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C8A5F8-8758-40BC-ABEC-C460D2CF57E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B0592B8-82D6-46FC-8DC4-93E2C3D106D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5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DE0C442-5226-437F-B42F-5FAF51A408B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ACEFB1BA-FD37-4F55-A062-1672B9427028}"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EAC8ACD-1DD7-488F-98ED-9FF54F1E88F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96A5271-A5B0-4B27-BB61-17CBD265A5C3}"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774D70D-06AF-48D1-AEDD-9D2BB45E63D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6C09050-75A8-48F4-B44B-C6D5A9259295}"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5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FECC885-C8CB-44BD-B88E-5D2CDAD7073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8AC233B-3BA2-4D40-A555-243D90D2ECC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3171EF4-DDE4-42D8-BD9E-C058982FA0B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8F60686-A930-4222-8C72-823DA9E400E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D0CD880-DD87-41ED-AD12-5A982593725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138CBCF-4B1F-4B9A-BE7B-399A71CA8EE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6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4B4F734-047E-48E4-8FB4-4C973CDB907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39E447C-E851-433C-91D4-0775FE2DF6F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9DBA740-8A50-4813-8766-AF219F5E624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D120B0D-AF7F-4630-A8A6-42C877ABD01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AAD141A-7765-4D79-9C90-7160D87A7EF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CC62751-270B-4C97-9AF1-E95FDB11F8F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7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148DC6C-08FA-4E11-935F-E01CFB50CF0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8E38D767-BA53-4AF1-AB27-5C850C4122E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9A6FC5B-1229-48DC-BB32-657C4FBDEE2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652C1299-C157-4A3E-B189-E25D5AFB75D8}"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3CD3E46-0D7D-4E83-9F80-0C1A82D26AB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C17E7DF-A381-4AB8-9261-FFE23055BB7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7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11BEC19-2C0C-4E5F-9EF6-AF91E987010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13F2AFC-357B-419F-AFB6-F7C212DEF9A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8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F6ED51A-A2C9-47F3-BEA7-9498D3BFBAD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C816AB4-DD6B-482A-BD58-8C770067F93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E5B6A54-7433-4B50-B290-5C92C71F839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1C21071-1042-40F3-8299-18FFFB1C98D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8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8D5D730-2A5A-4DB2-99EF-4AC1DFF791F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642B363-1EBF-44EB-BE0B-0642C71DBCF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51769F7-D093-41C8-A3E1-BCE9E83CB39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E26BB38-FCE6-40AA-BF7B-6B4C79326E4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9BF6679-3EF1-46C7-9F93-50DE1FE557D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0AB5093-DADA-4074-9AE3-4415BCED8AA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9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9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9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9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274B838-49F4-4F1F-9EF7-9F36223C0B9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AF1B7CB7-BD0A-40B8-B518-CB23987299B4}"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A00CF89-1E9B-468C-ACB8-081E05ED09C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88D43C32-9459-46E6-B420-49DFB113CA64}"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A6B1EBA-A71C-49F7-AD59-EC4EA1D7170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1907105-BEE4-41BA-94E7-F9B96FDA4301}"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9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CEA8D76-25D2-4165-9927-2FF2080DB96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9EB1492-F6BD-4E73-AAC5-980BC4F640D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4D6205B-EF92-4F3D-A6A7-B3220336B51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950CC3E-927D-41EB-86AC-CA7730EB655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0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4CC2E24-662C-4288-AE49-6E4BCA256EC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39BB93B-080E-488D-B19E-9EC4307DE2D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0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6D54D59-D986-48AD-8972-C2DD0D86C06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638630A-231B-4421-9040-1638FB171C6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1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F7ACA0A-AC04-433C-85C6-BA284664A4E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2F77506-287D-435E-A454-C9083B26A4A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7E95A1A-D801-4EA9-BE67-F10E67101A4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5D8C9E7-9B16-42CB-94E1-E5ED4FCEE91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1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B706F38-9E72-4E43-8197-58770E2B4CFE}"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90CD93F-CE96-477C-8100-5C4F8254894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1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44E832B-8756-4B38-ADAA-75CC9EACDC6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70C71CF8-71FA-46DC-A94C-1F1BC8060093}"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1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F3BAC5D-5C3E-48DE-9804-5124A8DF166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55946A3-71E3-4378-9E12-7080F4B1FC9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D49A55C-8EC1-4510-B39E-9A66C4D5BC2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EC68918-25DC-4612-ACA1-BFF4170F8515}"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2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A141FFF-AD27-4943-8CBF-21E00F2DD03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51B8672-180E-40EB-B2EA-F7A18C11DC0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6D024E2-FEA2-4BD4-A7A5-8C1640F1317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392A3F2-27DE-4A3D-B555-11CF5E143DA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31"/>
        <c:spPr>
          <a:solidFill>
            <a:srgbClr val="FFE600"/>
          </a:solidFill>
          <a:ln>
            <a:noFill/>
          </a:ln>
          <a:effectLst/>
        </c:spPr>
        <c:marker>
          <c:symbol val="none"/>
        </c:marker>
        <c:dLbl>
          <c:idx val="0"/>
          <c:spPr>
            <a:noFill/>
            <a:ln>
              <a:noFill/>
            </a:ln>
            <a:effectLst/>
          </c:spPr>
          <c:txPr>
            <a:bodyPr rot="0" vert="horz"/>
            <a:lstStyle/>
            <a:p>
              <a:pPr>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32"/>
        <c:dLbl>
          <c:idx val="0"/>
          <c:tx>
            <c:rich>
              <a:bodyPr rot="0" vert="horz"/>
              <a:lstStyle/>
              <a:p>
                <a:pPr>
                  <a:defRPr/>
                </a:pPr>
                <a:fld id="{295D2B72-EC10-4FD1-A237-AC2304DBA5BD}" type="CELLRANGE">
                  <a:rPr lang="en-US"/>
                  <a:pPr>
                    <a:defRPr/>
                  </a:pPr>
                  <a:t>[CELLRANGE]</a:t>
                </a:fld>
                <a:endParaRPr lang="en-US"/>
              </a:p>
              <a:p>
                <a:pPr>
                  <a:defRPr/>
                </a:pPr>
                <a:fld id="{9AA0F4A3-5984-4DEF-875F-577A5E386B7E}"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33"/>
        <c:dLbl>
          <c:idx val="0"/>
          <c:tx>
            <c:rich>
              <a:bodyPr rot="0" vert="horz"/>
              <a:lstStyle/>
              <a:p>
                <a:pPr>
                  <a:defRPr/>
                </a:pPr>
                <a:fld id="{DC9601CB-8095-4F04-A1CE-1387D2E930C0}" type="CELLRANGE">
                  <a:rPr lang="en-US"/>
                  <a:pPr>
                    <a:defRPr/>
                  </a:pPr>
                  <a:t>[CELLRANGE]</a:t>
                </a:fld>
                <a:endParaRPr lang="en-US"/>
              </a:p>
              <a:p>
                <a:pPr>
                  <a:defRPr/>
                </a:pPr>
                <a:fld id="{514C81B6-91C3-4835-8FE1-B38E610AABF2}"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34"/>
        <c:dLbl>
          <c:idx val="0"/>
          <c:tx>
            <c:rich>
              <a:bodyPr rot="0" vert="horz"/>
              <a:lstStyle/>
              <a:p>
                <a:pPr>
                  <a:defRPr/>
                </a:pPr>
                <a:fld id="{68B3EAD3-5C7E-4926-A04F-CD0BBE01A94C}" type="CELLRANGE">
                  <a:rPr lang="en-US"/>
                  <a:pPr>
                    <a:defRPr/>
                  </a:pPr>
                  <a:t>[CELLRANGE]</a:t>
                </a:fld>
                <a:endParaRPr lang="en-US"/>
              </a:p>
              <a:p>
                <a:pPr>
                  <a:defRPr/>
                </a:pPr>
                <a:fld id="{D2834B78-D2C1-4BF7-8999-F6629461361D}"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35"/>
        <c:dLbl>
          <c:idx val="0"/>
          <c:tx>
            <c:rich>
              <a:bodyPr rot="0" vert="horz"/>
              <a:lstStyle/>
              <a:p>
                <a:pPr>
                  <a:defRPr/>
                </a:pPr>
                <a:fld id="{ED223DEC-AD73-40EB-9BBC-6BC194CD69F1}" type="CELLRANGE">
                  <a:rPr lang="en-US"/>
                  <a:pPr>
                    <a:defRPr/>
                  </a:pPr>
                  <a:t>[CELLRANGE]</a:t>
                </a:fld>
                <a:r>
                  <a:rPr lang="en-US" baseline="0"/>
                  <a:t>
</a:t>
                </a:r>
                <a:fld id="{3C4A655C-2A8E-4DC3-8778-E529C1CB4D86}"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36"/>
        <c:dLbl>
          <c:idx val="0"/>
          <c:tx>
            <c:rich>
              <a:bodyPr rot="0" vert="horz"/>
              <a:lstStyle/>
              <a:p>
                <a:pPr>
                  <a:defRPr/>
                </a:pPr>
                <a:fld id="{6F7A3FFD-2EE2-4089-8CB1-F040C94893CA}" type="CELLRANGE">
                  <a:rPr lang="en-US"/>
                  <a:pPr>
                    <a:defRPr/>
                  </a:pPr>
                  <a:t>[CELLRANGE]</a:t>
                </a:fld>
                <a:r>
                  <a:rPr lang="en-US" baseline="0"/>
                  <a:t>
</a:t>
                </a:r>
                <a:fld id="{BCA62E6B-F8B4-46B0-83B3-2C8786093922}"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37"/>
        <c:dLbl>
          <c:idx val="0"/>
          <c:tx>
            <c:rich>
              <a:bodyPr rot="0" vert="horz"/>
              <a:lstStyle/>
              <a:p>
                <a:pPr>
                  <a:defRPr/>
                </a:pPr>
                <a:fld id="{0E66F7D5-2FDE-4911-B077-AAA13635C1D3}" type="CELLRANGE">
                  <a:rPr lang="en-US"/>
                  <a:pPr>
                    <a:defRPr/>
                  </a:pPr>
                  <a:t>[CELLRANGE]</a:t>
                </a:fld>
                <a:r>
                  <a:rPr lang="en-US" baseline="0"/>
                  <a:t>
</a:t>
                </a:r>
                <a:fld id="{5DA8681E-474B-4EF9-AF54-1EFA9B6D740D}"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s>
    <c:plotArea>
      <c:layout/>
      <c:barChart>
        <c:barDir val="bar"/>
        <c:grouping val="clustered"/>
        <c:varyColors val="0"/>
        <c:ser>
          <c:idx val="0"/>
          <c:order val="0"/>
          <c:tx>
            <c:strRef>
              <c:f>Grafice!$C$466:$C$471</c:f>
              <c:strCache>
                <c:ptCount val="1"/>
                <c:pt idx="0">
                  <c:v>Total</c:v>
                </c:pt>
              </c:strCache>
            </c:strRef>
          </c:tx>
          <c:spPr>
            <a:solidFill>
              <a:srgbClr val="FFE600"/>
            </a:solidFill>
            <a:ln>
              <a:noFill/>
            </a:ln>
            <a:effectLst/>
          </c:spPr>
          <c:invertIfNegative val="0"/>
          <c:dLbls>
            <c:dLbl>
              <c:idx val="0"/>
              <c:tx>
                <c:rich>
                  <a:bodyPr/>
                  <a:lstStyle/>
                  <a:p>
                    <a:fld id="{295D2B72-EC10-4FD1-A237-AC2304DBA5BD}" type="CELLRANGE">
                      <a:rPr lang="en-US"/>
                      <a:pPr/>
                      <a:t>[CELLRANGE]</a:t>
                    </a:fld>
                    <a:endParaRPr lang="en-US"/>
                  </a:p>
                  <a:p>
                    <a:fld id="{9AA0F4A3-5984-4DEF-875F-577A5E386B7E}"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A98C-4E15-B452-D5C8425DBA25}"/>
                </c:ext>
              </c:extLst>
            </c:dLbl>
            <c:dLbl>
              <c:idx val="1"/>
              <c:tx>
                <c:rich>
                  <a:bodyPr/>
                  <a:lstStyle/>
                  <a:p>
                    <a:fld id="{DC9601CB-8095-4F04-A1CE-1387D2E930C0}" type="CELLRANGE">
                      <a:rPr lang="en-US"/>
                      <a:pPr/>
                      <a:t>[CELLRANGE]</a:t>
                    </a:fld>
                    <a:endParaRPr lang="en-US"/>
                  </a:p>
                  <a:p>
                    <a:fld id="{514C81B6-91C3-4835-8FE1-B38E610AABF2}"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A98C-4E15-B452-D5C8425DBA25}"/>
                </c:ext>
              </c:extLst>
            </c:dLbl>
            <c:dLbl>
              <c:idx val="2"/>
              <c:tx>
                <c:rich>
                  <a:bodyPr/>
                  <a:lstStyle/>
                  <a:p>
                    <a:fld id="{68B3EAD3-5C7E-4926-A04F-CD0BBE01A94C}" type="CELLRANGE">
                      <a:rPr lang="en-US"/>
                      <a:pPr/>
                      <a:t>[CELLRANGE]</a:t>
                    </a:fld>
                    <a:endParaRPr lang="en-US"/>
                  </a:p>
                  <a:p>
                    <a:fld id="{D2834B78-D2C1-4BF7-8999-F6629461361D}"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A98C-4E15-B452-D5C8425DBA25}"/>
                </c:ext>
              </c:extLst>
            </c:dLbl>
            <c:dLbl>
              <c:idx val="3"/>
              <c:tx>
                <c:rich>
                  <a:bodyPr/>
                  <a:lstStyle/>
                  <a:p>
                    <a:fld id="{ED223DEC-AD73-40EB-9BBC-6BC194CD69F1}" type="CELLRANGE">
                      <a:rPr lang="en-US"/>
                      <a:pPr/>
                      <a:t>[CELLRANGE]</a:t>
                    </a:fld>
                    <a:r>
                      <a:rPr lang="en-US" baseline="0"/>
                      <a:t>
</a:t>
                    </a:r>
                    <a:fld id="{3C4A655C-2A8E-4DC3-8778-E529C1CB4D86}"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A98C-4E15-B452-D5C8425DBA25}"/>
                </c:ext>
              </c:extLst>
            </c:dLbl>
            <c:dLbl>
              <c:idx val="4"/>
              <c:tx>
                <c:rich>
                  <a:bodyPr/>
                  <a:lstStyle/>
                  <a:p>
                    <a:fld id="{6F7A3FFD-2EE2-4089-8CB1-F040C94893CA}" type="CELLRANGE">
                      <a:rPr lang="en-US"/>
                      <a:pPr/>
                      <a:t>[CELLRANGE]</a:t>
                    </a:fld>
                    <a:r>
                      <a:rPr lang="en-US" baseline="0"/>
                      <a:t>
</a:t>
                    </a:r>
                    <a:fld id="{BCA62E6B-F8B4-46B0-83B3-2C8786093922}"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A98C-4E15-B452-D5C8425DBA25}"/>
                </c:ext>
              </c:extLst>
            </c:dLbl>
            <c:dLbl>
              <c:idx val="5"/>
              <c:tx>
                <c:rich>
                  <a:bodyPr/>
                  <a:lstStyle/>
                  <a:p>
                    <a:fld id="{0E66F7D5-2FDE-4911-B077-AAA13635C1D3}" type="CELLRANGE">
                      <a:rPr lang="en-US"/>
                      <a:pPr/>
                      <a:t>[CELLRANGE]</a:t>
                    </a:fld>
                    <a:r>
                      <a:rPr lang="en-US" baseline="0"/>
                      <a:t>
</a:t>
                    </a:r>
                    <a:fld id="{5DA8681E-474B-4EF9-AF54-1EFA9B6D740D}"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A98C-4E15-B452-D5C8425DBA25}"/>
                </c:ext>
              </c:extLst>
            </c:dLbl>
            <c:spPr>
              <a:noFill/>
              <a:ln>
                <a:noFill/>
              </a:ln>
              <a:effectLst/>
            </c:spPr>
            <c:txPr>
              <a:bodyPr rot="0" vert="horz"/>
              <a:lstStyle/>
              <a:p>
                <a:pPr>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Grafice!$C$466:$C$471</c:f>
              <c:strCache>
                <c:ptCount val="6"/>
                <c:pt idx="0">
                  <c:v>Efect foarte ridicat</c:v>
                </c:pt>
                <c:pt idx="1">
                  <c:v>Efect foarte scăzut sau niciun efect</c:v>
                </c:pt>
                <c:pt idx="2">
                  <c:v>Efect ridicat</c:v>
                </c:pt>
                <c:pt idx="3">
                  <c:v>Efect scăzut</c:v>
                </c:pt>
                <c:pt idx="4">
                  <c:v>Nu este aplicabil</c:v>
                </c:pt>
                <c:pt idx="5">
                  <c:v>Nu știu</c:v>
                </c:pt>
              </c:strCache>
            </c:strRef>
          </c:cat>
          <c:val>
            <c:numRef>
              <c:f>Grafice!$C$466:$C$471</c:f>
              <c:numCache>
                <c:formatCode>0.0%</c:formatCode>
                <c:ptCount val="6"/>
                <c:pt idx="0">
                  <c:v>0.14705882352941177</c:v>
                </c:pt>
                <c:pt idx="1">
                  <c:v>2.9411764705882353E-2</c:v>
                </c:pt>
                <c:pt idx="2">
                  <c:v>0.44117647058823528</c:v>
                </c:pt>
                <c:pt idx="3">
                  <c:v>0.17647058823529413</c:v>
                </c:pt>
                <c:pt idx="4">
                  <c:v>8.8235294117647065E-2</c:v>
                </c:pt>
                <c:pt idx="5">
                  <c:v>0.11764705882352941</c:v>
                </c:pt>
              </c:numCache>
            </c:numRef>
          </c:val>
          <c:extLst>
            <c:ext xmlns:c15="http://schemas.microsoft.com/office/drawing/2012/chart" uri="{02D57815-91ED-43cb-92C2-25804820EDAC}">
              <c15:datalabelsRange>
                <c15:f>Grafice!$C$466:$C$471</c15:f>
                <c15:dlblRangeCache>
                  <c:ptCount val="6"/>
                  <c:pt idx="0">
                    <c:v>5</c:v>
                  </c:pt>
                  <c:pt idx="1">
                    <c:v>1</c:v>
                  </c:pt>
                  <c:pt idx="2">
                    <c:v>16</c:v>
                  </c:pt>
                  <c:pt idx="3">
                    <c:v>6</c:v>
                  </c:pt>
                  <c:pt idx="4">
                    <c:v>3</c:v>
                  </c:pt>
                  <c:pt idx="5">
                    <c:v>4</c:v>
                  </c:pt>
                </c15:dlblRangeCache>
              </c15:datalabelsRange>
            </c:ext>
            <c:ext xmlns:c16="http://schemas.microsoft.com/office/drawing/2014/chart" uri="{C3380CC4-5D6E-409C-BE32-E72D297353CC}">
              <c16:uniqueId val="{00000006-A98C-4E15-B452-D5C8425DBA25}"/>
            </c:ext>
          </c:extLst>
        </c:ser>
        <c:dLbls>
          <c:showLegendKey val="0"/>
          <c:showVal val="0"/>
          <c:showCatName val="0"/>
          <c:showSerName val="0"/>
          <c:showPercent val="0"/>
          <c:showBubbleSize val="0"/>
        </c:dLbls>
        <c:gapWidth val="100"/>
        <c:axId val="629751888"/>
        <c:axId val="629754840"/>
      </c:barChart>
      <c:catAx>
        <c:axId val="6297518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629754840"/>
        <c:crosses val="autoZero"/>
        <c:auto val="1"/>
        <c:lblAlgn val="ctr"/>
        <c:lblOffset val="100"/>
        <c:noMultiLvlLbl val="0"/>
      </c:catAx>
      <c:valAx>
        <c:axId val="62975484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n-US"/>
          </a:p>
        </c:txPr>
        <c:crossAx val="629751888"/>
        <c:crosses val="autoZero"/>
        <c:crossBetween val="between"/>
      </c:valAx>
    </c:plotArea>
    <c:plotVisOnly val="1"/>
    <c:dispBlanksAs val="gap"/>
    <c:showDLblsOverMax val="0"/>
    <c:extLst/>
  </c:chart>
  <c:spPr>
    <a:no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1.xlsx]Grafice!PivotTable67</c:name>
    <c:fmtId val="2"/>
  </c:pivotSource>
  <c:chart>
    <c:autoTitleDeleted val="1"/>
    <c:pivotFmts>
      <c:pivotFmt>
        <c:idx val="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9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19183F-28FE-43A3-8227-83B1EB6B8F2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14E9630-C303-42DA-93C0-2D85B81F9B2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DC455FC-108D-450B-8EF8-5AF2DDF2C88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FC6980C-CD72-4FF0-A2B9-486007493E4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B0A0B47-32DA-4132-8D8F-67276A1C915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5C11252-5D25-4C34-ACE0-A39DE7A913F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1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05D3107-F83A-4F52-AAA0-5FA6CFC72E37}"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4592B7E-4D01-4C88-87AC-1DD9CF99FAC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EB66064-BA43-4ADD-BED7-6E6D15DAB17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3BA010C-34BC-4FEA-B62E-FD41292DB5A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6FE0132-344D-4BFB-A878-93793CA4998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3C9C86F-FF2C-4D3D-8A1E-1BFFE6C3F20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6800D07-7513-4ADA-803C-81B05B10BCB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279F3F9-98F1-4A4F-8570-DEE3456980D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257EFC4-043A-472E-97E2-13B2664A864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0E8F20D-1F33-43E9-AD52-7C6818B37A4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B5CA2CE-D932-476E-A764-521C82495A2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EFB4708-81BF-4041-95B9-3430BCF3363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5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58C7C04-3F8C-4A77-9969-58BB6E423BB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DA8BDB5-61D4-4068-96A0-771B170BFC8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8AE509B-EDBB-4721-B6A0-2FDDD95583D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8AD3859-352F-44B1-8D63-8528520D825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6D57FEE-D526-4B8D-8818-72FFC99C501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879497E-8EA7-4C99-A5D6-CDCAC5FA7F2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CAA1CF2-EEF8-441E-B443-249B9EBC1D98}"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82C5677-7929-4DCD-BC18-DED039E545B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772CE67-3194-4415-9959-EDE07E3A2AE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9594E02-12B1-49D6-B3D1-B8B8E393D1F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3C7475-18B2-418B-AC92-A0A0CA1A212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DB92475-1602-4E43-BD0D-62FD8F64EB2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7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0E7B30C-53A1-41A9-AC7B-C80155FAA30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E70057D3-CFA8-4DB0-8D73-5C20A3204717}"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8879DE0-EDAB-464A-9A0B-0B23C2F70B7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2F77F2BB-39FD-48F8-B750-44D058161F6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148358C-F08E-4D69-AF34-13C84DBC0C1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EABFEEB-9234-430A-8519-93ED49DABD3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5D501A8-105B-4425-B7AE-FD579A0C4D8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3824CEA-8FC8-463E-BFC0-873237D23AD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B2847CF-1075-41D0-9F85-CB2D7CFE1B7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96BBE3F-C288-44AC-BC56-27819A63AD3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9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6B5AD7B-FBFB-41A6-BA7C-8597BEF7608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F46148F-D539-4B91-A9C8-8597A9BFF3F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9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326B2B-1B0E-4399-91D5-CB3079CFF04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88D5C9A6-B388-46FE-9BF5-52C4D08BC3A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05AF8FD-1C53-433B-9981-FE87314920B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100FE6A-87BF-4A18-AFDE-D68E72DF822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8251499-2119-416B-85E0-B9A3148D0B6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E7DA4A4-6742-4FE9-B9FA-C9E8E9524FD3}"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FB662B7-4777-4837-878B-E8D833D5784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364DC7B-C826-407F-A8E5-B48C124EE0C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5F62FA7-80F0-4D79-A95D-B47AC254AF5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576B386-25D9-4217-A9CA-F303DE64862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AA70768-AB78-401C-8FD8-EDDA007F079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1B376DD-C9BB-4014-B466-F14785EA3DF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72FC15-1113-4EDB-90A7-F43303DCF40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E10AE00-0D17-487F-9523-959CE5C4696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4568730-353D-442B-A38D-B06E961D63E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427DC41-59F9-45DE-A149-080718EBDBA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819F414-6598-4AE1-8AB8-892BDE3ED01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8AB8339-C1CB-4796-BD11-5C824D5AC8D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5372F57-98E8-4BB5-9C26-A0FF1B620A4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EAC9A88-D341-415C-ACC7-F6B90475D00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FD604B4-328A-4966-A788-C4D6B3A547C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6688628-9413-4765-80D2-0B1891A29924}"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361770E-6AEF-4979-9C1F-8167E69E547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3050B5E-ED73-411C-B76C-AA6879F2AFF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8B7391-0888-4543-AC90-38D5C665FA2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9D329B1-8888-4443-961A-FD09933517C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E398CE8-F2E3-4986-86EB-5AD8AA75D47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36635F2-2F2F-428E-AA3F-97A179E31E8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704A41F-C055-40AC-8D29-ECFC4CB6DE0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C969C0D-5F0B-4C75-A145-6C261B0E7DD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165869C-14C1-4249-A246-0DF17AABA487}"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2148124-0980-442E-8C1C-D09708D6ADA8}"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3F3E57-07B1-48D5-ACF6-D37FACD0F08E}"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438A165-372A-4A0C-ACF6-403EDA5864E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F793BF1-91BD-443E-911B-E63CE847DA5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B8408E6-7CBB-4CA2-B73F-8318A4C4418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09E4011-B28E-4A03-84CF-36A97B25BC2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6319F58-8624-488D-ACD7-68DF731F822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6E4A464-B7CB-4599-8E66-07FA8ED1850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8B8B857-B684-4D64-B5ED-A243414A1E5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11B5F1B-D9A3-4A3B-B0ED-78FE305A488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D0391A2-DF64-4140-A528-0911BC0545B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DC8F1EB-579E-4818-9375-4021A362A48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09189401-30A5-4F00-A5E8-D85523F0CDA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48F7737-0FF1-4239-9C88-976E90A737E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28A6A9F-7299-45F4-8898-3F2B58014D5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6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2238812-837F-4201-9289-8EA5230257D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6D4913A-5D4F-45CE-AD83-41E2858F1D8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6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1708B1C-CAB1-4F8B-B347-2A2AB0E8E687}"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BA7204D-8D8C-4BCE-B731-B4036C33107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72E1D2-0187-4A53-BB2A-09BB0B05C6C8}"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0824A8D-7E43-49E1-B972-9D7E8452003F}"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56AF357-BF75-4A00-B86B-E3023BAD88C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A82A976-B4DB-4718-9F93-052A53E0EE1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0F87DD0-0001-4BAD-B754-FD52BB4572B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B145EC1-B0C1-4F73-B053-9A6A316F410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141A106-294D-4A36-948B-521567A35A0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5A08F8D-D182-4128-8DAE-3FAFCC98357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A4949A3-C3DA-4A33-A67A-4F24D2D1BED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6E92DA8-8AEB-4FF5-AA37-CC2B0EA7A21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93BE7A0-54A0-4AAE-8DA2-871202F87D6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773A638-8E21-4480-8918-9449E708E3C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1A8EF6F-3756-4B53-9433-F16DC33ED2E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D61704D-A3D3-4E47-A5AD-2935E02F205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BA73C5C-8711-4F4C-B9B1-530B90D8C0D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574DC2A-2B13-4822-A668-C6D2A33E123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353D8DE-2CBD-407C-95FE-1AF37075F1E8}"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F7533A9-BBEF-41B1-9E95-17801C0CBF25}"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9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9E39559-B7B6-47D7-A297-F7D420EC88E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31E010C-D8AB-4081-A319-E3E975C43BF3}"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9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9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FDE0D2-4C94-4EA8-995C-DB9D53D3259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5EA0348-7E50-49BE-9C9D-9AE3044084E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9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3167F-3A14-45C4-A79B-02EA3F76A3B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82AB3C6-3ED1-42F9-8AAE-15307C91947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0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F0B77AF-911B-4757-B6E3-1685406A485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4A50123-BE93-4F21-9471-0855E86006C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0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DC16512-0CCF-4106-AED5-6C8FB22A6DF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B41BD52-BEA7-4370-89C9-BE9215689C9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0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77D40D6-B047-4544-B3A3-CB63187EB2C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EB6E68FB-3120-4F42-822B-152BC0F3F5D1}"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1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A1F5A55-35D9-4097-8D69-BDF9103B88D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6FAA3418-0C9C-49B5-9564-B368507BF82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1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3512718-8A41-440B-BA94-06EC54E3788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401CC30-2BE7-490B-9362-1AD6FD4A050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72058AC-10A2-4163-A8BE-110D1CFB009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FA7CC74-5022-4C6B-8BEF-64A72346D1B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1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9E1D91-9135-4284-8757-33BD64F25EC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727FBD8-953E-49E7-9DC7-0F7FB1645FA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E2EC853-117B-4237-8DF9-0C0198CA0D3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54087EE-8392-427B-A152-84681BAA802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2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5B73E1F-D0B5-483A-A390-A2AA1ACD02F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C886E573-6AF2-4DBC-848D-3CABE375B1D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19BEABF-3D77-4895-90D2-F76B6EA1630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8BCA2223-371E-41C4-87FF-2A4E400E5A31}"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C75391D-9477-499B-80EB-22207EC5DB4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C12A15A2-BFA2-41A8-8F6C-62D3E3577A77}"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00907A-0193-402E-9191-890405C13B3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D7C8F33-AFD4-4900-A337-D3D40025C75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4FBA9C1-6B1C-404E-8141-D4B739BFE5A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589CB18-D962-4CA5-AE52-78DE6EDFCEC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877C247-4A4A-42F2-BB75-84AE716963C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452E853-AF84-4769-8A1C-22924AABF9A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329C8E6-8CA1-48EE-B0C0-7E2BF5AFD84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1432206-8B9D-4585-92D6-9707998D881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4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6C7767C-DF6D-444D-9A76-E0D72761F75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DC98BA3-FD8E-46F9-8E6D-4A5499259BB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5B35623-E324-444E-8DF0-E189463085E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8AAA6B6-A822-44DB-9D50-E8A6C482036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4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E65AF84-6C50-4722-9685-2B3F62399F1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0D89C12B-C399-4512-80A2-832291761E9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1670838-0890-4014-8083-4E4D92A7C3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22A35AB3-E68D-425D-8609-17EAA3DF3A3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A161FAC-99D8-401A-A697-42E1147F167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8F5C338-C4E3-40DD-9CA9-B8025AC15B3F}"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880BBC1-F424-4CDD-B12A-C9D1DF5F2088}"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9F9B136-DE1C-4A80-8196-697232442A4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32BB7C9-A15D-4E03-992D-1DF83CCA157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FEDAE01-C12A-48C8-A731-FFE749EBB2F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05C1FC6-D29B-483B-9E2D-5850B5DDEB8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53210AF-0287-4FFA-B5E1-460412C8565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893A464-52B2-4475-AB13-9C6B1CC338A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D0E7D4D-E7C3-435C-8756-CDA7D027362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5D1FB7F-D54D-47CD-AB58-97753B68ECF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6E8F3BA-4EC3-4E32-96FC-7199B32CE6F5}"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69CD255-7BE2-4BA8-9FD0-10AD16C0772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2B845A3-8D75-47B5-816B-DA9667DC0EE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6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EE5B252-40AF-4BB0-93CD-FBE34D68A6F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281DE0FC-7A93-4D64-A02C-E97A41AB6FB2}"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7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8C0E488-5540-4AEF-B4DB-86F8F040270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0AFCC36-C027-4E4A-8CB9-DDD82770A779}"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54FDEE4-0E89-4851-9C0A-F64B6C41801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9E2916C0-FA31-403D-9C96-635FFC925327}"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7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2C52C38-7439-4313-A2BF-3AA29CDDDCF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8FF55FE-1BDF-4584-902F-ADF62C3637D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7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F947C92-8A58-4E34-8F1E-155C07619DD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F9DD0FE-AB0A-4192-B5C1-4829D75DAC9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918C36D-E0E8-4BD8-A122-F12F47E35328}"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D8A8E5D-C3D3-4271-87BB-DC2459BBD83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8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2A8F716-BAD8-49B2-95C1-6019C0455BB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685EB06-034C-4398-83AF-44A6B031B58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DCAF8EB-A390-4403-9911-06D0501B1A4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6BB34BC-E133-497E-B913-D66B4A768BC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3F5CBC2-9963-44B9-AB60-F855A1EEF28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5A2655B-DDF5-42B1-A14A-FDD421F6E91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8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8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852E623-DEE2-44AD-9DA9-BA52D1D0A6F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2744C3E-6DFF-4589-BC58-AF17E59F673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2D323C2-84A0-4E61-858B-73DF3960877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01D0F27-7059-429A-AD91-0722D4D2EF3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9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89332FA-BA52-4B8E-89B3-8C5FFC42780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19BE532-D65D-4298-AA5A-74F48BDB748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9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9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8098444-DA6A-4026-AF57-A2F099D0CEF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900D167-D862-4143-A40D-50AC483A3B2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9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B0FB6ED-F5E1-469B-87F8-988F024CE2D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E7B6C81-F5A4-46AA-BA75-E3E78189E1E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E66FAA2-C9FC-47A4-9EAE-27F1BFB19D5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18764AE-CA86-4476-BF2A-998BECEFFDD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0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0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C69B159-661D-45DE-B860-007A0F63D4A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0AEC525-8E60-4A7F-BD9A-648AAA3E4C1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0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4286B51-8FDC-44B1-A5D3-28C3C1AAAE0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2168F18-91BF-48D7-BE64-D7961102EE05}"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D5C58DC-443C-4B64-83C5-C826158DC4F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82BDE4F-1149-4567-9D02-7054BC35AEB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0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0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C653FA8-421C-48FB-B032-719588B7247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707FD10A-63F8-47CA-894A-B2BFFD194FD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CB22C14-864B-41B4-A89F-0F4F39D9F07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F206B3A-67B9-48F1-841F-E8BA1454FF3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2E8373A-8CD6-4AB6-93F4-C4AAD43065CE}"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DDE0FEBE-53F5-4BA0-9404-4D857CD60B3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1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1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6573C88-87DA-45C1-94D9-64B0D55BDEE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A17126F-391E-4BD8-872E-94AB45FA1A2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9F67A35-CBD8-47C4-9952-D4D7A876962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18B50A1-B3F0-4108-9283-6A64D45B232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D22D10B-06C2-4A4E-BC68-95BE8AA713B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2BE8A79-2152-4D74-A89B-D8523ABC36C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2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338E842-7FE0-48BC-9365-43FF4A44218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360BA2D-8811-4CC3-9B46-211D0AE9AC3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B35D4D1-D9E5-4685-A407-4D8AC436957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7F1C26F-3117-4BDA-9BF0-7991BBB06CE5}"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2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B439CC7-920E-4B73-8125-C45052D2C0A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ADC4762-DED3-4310-B4C0-842A1A70863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2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92711D-3E14-415C-AF20-2342EC93A05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023F62E-6286-4182-A967-EF7F36E4F7F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3B0E2DC-1FEB-4761-992B-3F87F7FA4A0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AF423583-382D-4B60-B874-7B3FD34F840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A003973-932E-4637-A81C-2D1EFF80751E}"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04C64A3B-F498-4B23-B377-79D31331484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3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4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24879B1-5EF7-4970-8573-750F370573C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EC9D1A6-C22A-4239-B3D8-485C5AA1011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21B872A-588C-4AA6-BDE3-5B46AAF2422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586F6DA-68E3-4A76-A07C-06FE5899583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C08B50D-23DF-4A39-A68C-9BAD3031D36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06908E3-AE7F-489E-8AD2-32678ADBFB6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4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60FEC35-BCD0-45DA-AC55-A1FD5973AEE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A1B1E47-D170-43D1-B618-A9D2507656E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C092177-549D-4F26-A4EC-9E802F03864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FFC1AB0-7345-4928-B4A3-E29A69187EE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C8A5F8-8758-40BC-ABEC-C460D2CF57E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B0592B8-82D6-46FC-8DC4-93E2C3D106D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5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DE0C442-5226-437F-B42F-5FAF51A408B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ACEFB1BA-FD37-4F55-A062-1672B9427028}"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EAC8ACD-1DD7-488F-98ED-9FF54F1E88F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96A5271-A5B0-4B27-BB61-17CBD265A5C3}"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774D70D-06AF-48D1-AEDD-9D2BB45E63D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6C09050-75A8-48F4-B44B-C6D5A9259295}"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5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FECC885-C8CB-44BD-B88E-5D2CDAD7073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8AC233B-3BA2-4D40-A555-243D90D2ECC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3171EF4-DDE4-42D8-BD9E-C058982FA0B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8F60686-A930-4222-8C72-823DA9E400E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D0CD880-DD87-41ED-AD12-5A982593725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138CBCF-4B1F-4B9A-BE7B-399A71CA8EE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6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4B4F734-047E-48E4-8FB4-4C973CDB907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39E447C-E851-433C-91D4-0775FE2DF6F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9DBA740-8A50-4813-8766-AF219F5E624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D120B0D-AF7F-4630-A8A6-42C877ABD01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AAD141A-7765-4D79-9C90-7160D87A7EF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CC62751-270B-4C97-9AF1-E95FDB11F8F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7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148DC6C-08FA-4E11-935F-E01CFB50CF0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8E38D767-BA53-4AF1-AB27-5C850C4122E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9A6FC5B-1229-48DC-BB32-657C4FBDEE2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652C1299-C157-4A3E-B189-E25D5AFB75D8}"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3CD3E46-0D7D-4E83-9F80-0C1A82D26AB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C17E7DF-A381-4AB8-9261-FFE23055BB7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7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11BEC19-2C0C-4E5F-9EF6-AF91E987010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13F2AFC-357B-419F-AFB6-F7C212DEF9A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8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F6ED51A-A2C9-47F3-BEA7-9498D3BFBAD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C816AB4-DD6B-482A-BD58-8C770067F93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E5B6A54-7433-4B50-B290-5C92C71F839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1C21071-1042-40F3-8299-18FFFB1C98D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8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8D5D730-2A5A-4DB2-99EF-4AC1DFF791F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642B363-1EBF-44EB-BE0B-0642C71DBCF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51769F7-D093-41C8-A3E1-BCE9E83CB39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E26BB38-FCE6-40AA-BF7B-6B4C79326E4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9BF6679-3EF1-46C7-9F93-50DE1FE557D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0AB5093-DADA-4074-9AE3-4415BCED8AA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9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9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9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9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274B838-49F4-4F1F-9EF7-9F36223C0B9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AF1B7CB7-BD0A-40B8-B518-CB23987299B4}"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A00CF89-1E9B-468C-ACB8-081E05ED09C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88D43C32-9459-46E6-B420-49DFB113CA64}"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A6B1EBA-A71C-49F7-AD59-EC4EA1D7170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1907105-BEE4-41BA-94E7-F9B96FDA4301}"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9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CEA8D76-25D2-4165-9927-2FF2080DB96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9EB1492-F6BD-4E73-AAC5-980BC4F640D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4D6205B-EF92-4F3D-A6A7-B3220336B51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950CC3E-927D-41EB-86AC-CA7730EB655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0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4CC2E24-662C-4288-AE49-6E4BCA256EC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39BB93B-080E-488D-B19E-9EC4307DE2D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0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6D54D59-D986-48AD-8972-C2DD0D86C06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638630A-231B-4421-9040-1638FB171C6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1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F7ACA0A-AC04-433C-85C6-BA284664A4E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2F77506-287D-435E-A454-C9083B26A4A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7E95A1A-D801-4EA9-BE67-F10E67101A4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5D8C9E7-9B16-42CB-94E1-E5ED4FCEE91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1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B706F38-9E72-4E43-8197-58770E2B4CFE}"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90CD93F-CE96-477C-8100-5C4F8254894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1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44E832B-8756-4B38-ADAA-75CC9EACDC6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70C71CF8-71FA-46DC-A94C-1F1BC8060093}"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1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F3BAC5D-5C3E-48DE-9804-5124A8DF166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55946A3-71E3-4378-9E12-7080F4B1FC9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D49A55C-8EC1-4510-B39E-9A66C4D5BC2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EC68918-25DC-4612-ACA1-BFF4170F8515}"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2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A141FFF-AD27-4943-8CBF-21E00F2DD03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51B8672-180E-40EB-B2EA-F7A18C11DC0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6D024E2-FEA2-4BD4-A7A5-8C1640F1317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392A3F2-27DE-4A3D-B555-11CF5E143DA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3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3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7DC5411-4B85-47DC-BD13-7E0CE184E87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D8C7CF31-F636-4524-AF5E-DFA95339131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55F7262-FA33-49E5-9831-A9118C8E186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C90C49CD-251B-4751-8EA8-521D35BF24D5}"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503BB6-03A6-492D-B67C-390522E7D2D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CAC8B47-2D92-48C8-BD43-57027F494C6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3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4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0560E1-B56E-46B6-BE51-958798DFE00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103E8B9-DCD2-44C8-8CD4-FFBB2E6B062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4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18FF867-B45A-4865-872B-38E027CC09F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B270BAE-5EFA-476E-B010-2B298F10939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1A1443F-FC18-4306-97F8-26125ABA66A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05C7F27-8B89-4432-9F1A-3BC1D4A2DC0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4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F2D8EC2-9CD8-4BBD-B5FE-DCFFE260CA5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AE68163-E8F3-45E1-9B79-1A1B773BFD5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278B3DF-B4DB-47A2-B08D-AED7F744CF6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539F8B6-5FC1-4D2E-820A-209DB2F4ACC5}"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0CAF00B-872D-4C1B-A540-467E4CBC067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EA9E9CD-5269-4686-8DD2-8913402FED2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52"/>
        <c:spPr>
          <a:solidFill>
            <a:srgbClr val="FFE600"/>
          </a:solidFill>
          <a:ln>
            <a:noFill/>
          </a:ln>
          <a:effectLst/>
        </c:spPr>
        <c:marker>
          <c:symbol val="none"/>
        </c:marker>
        <c:dLbl>
          <c:idx val="0"/>
          <c:spPr>
            <a:noFill/>
            <a:ln>
              <a:noFill/>
            </a:ln>
            <a:effectLst/>
          </c:spPr>
          <c:txPr>
            <a:bodyPr rot="0" vert="horz"/>
            <a:lstStyle/>
            <a:p>
              <a:pPr>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53"/>
        <c:dLbl>
          <c:idx val="0"/>
          <c:tx>
            <c:rich>
              <a:bodyPr rot="0" vert="horz"/>
              <a:lstStyle/>
              <a:p>
                <a:pPr>
                  <a:defRPr/>
                </a:pPr>
                <a:fld id="{295D2B72-EC10-4FD1-A237-AC2304DBA5BD}" type="CELLRANGE">
                  <a:rPr lang="en-US"/>
                  <a:pPr>
                    <a:defRPr/>
                  </a:pPr>
                  <a:t>[CELLRANGE]</a:t>
                </a:fld>
                <a:endParaRPr lang="en-US"/>
              </a:p>
              <a:p>
                <a:pPr>
                  <a:defRPr/>
                </a:pPr>
                <a:fld id="{9AA0F4A3-5984-4DEF-875F-577A5E386B7E}"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54"/>
        <c:dLbl>
          <c:idx val="0"/>
          <c:tx>
            <c:rich>
              <a:bodyPr rot="0" vert="horz"/>
              <a:lstStyle/>
              <a:p>
                <a:pPr>
                  <a:defRPr/>
                </a:pPr>
                <a:fld id="{DC9601CB-8095-4F04-A1CE-1387D2E930C0}" type="CELLRANGE">
                  <a:rPr lang="en-US"/>
                  <a:pPr>
                    <a:defRPr/>
                  </a:pPr>
                  <a:t>[CELLRANGE]</a:t>
                </a:fld>
                <a:endParaRPr lang="en-US"/>
              </a:p>
              <a:p>
                <a:pPr>
                  <a:defRPr/>
                </a:pPr>
                <a:fld id="{514C81B6-91C3-4835-8FE1-B38E610AABF2}"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55"/>
        <c:dLbl>
          <c:idx val="0"/>
          <c:tx>
            <c:rich>
              <a:bodyPr rot="0" vert="horz"/>
              <a:lstStyle/>
              <a:p>
                <a:pPr>
                  <a:defRPr/>
                </a:pPr>
                <a:fld id="{68B3EAD3-5C7E-4926-A04F-CD0BBE01A94C}" type="CELLRANGE">
                  <a:rPr lang="en-US"/>
                  <a:pPr>
                    <a:defRPr/>
                  </a:pPr>
                  <a:t>[CELLRANGE]</a:t>
                </a:fld>
                <a:endParaRPr lang="en-US"/>
              </a:p>
              <a:p>
                <a:pPr>
                  <a:defRPr/>
                </a:pPr>
                <a:fld id="{D2834B78-D2C1-4BF7-8999-F6629461361D}"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56"/>
        <c:dLbl>
          <c:idx val="0"/>
          <c:tx>
            <c:rich>
              <a:bodyPr rot="0" vert="horz"/>
              <a:lstStyle/>
              <a:p>
                <a:pPr>
                  <a:defRPr/>
                </a:pPr>
                <a:fld id="{6B4E82EC-7BCA-4B5C-B040-C9CB7C90966C}" type="CELLRANGE">
                  <a:rPr lang="en-US"/>
                  <a:pPr>
                    <a:defRPr/>
                  </a:pPr>
                  <a:t>[CELLRANGE]</a:t>
                </a:fld>
                <a:r>
                  <a:rPr lang="en-US" baseline="0"/>
                  <a:t>
</a:t>
                </a:r>
                <a:fld id="{E096A4D9-B9B0-4DD9-86E6-C7857B1B988D}"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57"/>
        <c:dLbl>
          <c:idx val="0"/>
          <c:tx>
            <c:rich>
              <a:bodyPr rot="0" vert="horz"/>
              <a:lstStyle/>
              <a:p>
                <a:pPr>
                  <a:defRPr/>
                </a:pPr>
                <a:fld id="{13AFD459-CB58-4556-9B98-98C4C61776BC}" type="CELLRANGE">
                  <a:rPr lang="en-US"/>
                  <a:pPr>
                    <a:defRPr/>
                  </a:pPr>
                  <a:t>[CELLRANGE]</a:t>
                </a:fld>
                <a:r>
                  <a:rPr lang="en-US" baseline="0"/>
                  <a:t>
</a:t>
                </a:r>
                <a:fld id="{4B2C2583-988D-413F-8498-9E24CA649E97}"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s>
    <c:plotArea>
      <c:layout/>
      <c:barChart>
        <c:barDir val="bar"/>
        <c:grouping val="clustered"/>
        <c:varyColors val="0"/>
        <c:ser>
          <c:idx val="0"/>
          <c:order val="0"/>
          <c:tx>
            <c:strRef>
              <c:f>Grafice!$C$477:$C$481</c:f>
              <c:strCache>
                <c:ptCount val="1"/>
                <c:pt idx="0">
                  <c:v>Total</c:v>
                </c:pt>
              </c:strCache>
            </c:strRef>
          </c:tx>
          <c:spPr>
            <a:solidFill>
              <a:srgbClr val="FFE600"/>
            </a:solidFill>
            <a:ln>
              <a:noFill/>
            </a:ln>
            <a:effectLst/>
          </c:spPr>
          <c:invertIfNegative val="0"/>
          <c:dLbls>
            <c:dLbl>
              <c:idx val="0"/>
              <c:tx>
                <c:rich>
                  <a:bodyPr/>
                  <a:lstStyle/>
                  <a:p>
                    <a:fld id="{295D2B72-EC10-4FD1-A237-AC2304DBA5BD}" type="CELLRANGE">
                      <a:rPr lang="en-US"/>
                      <a:pPr/>
                      <a:t>[CELLRANGE]</a:t>
                    </a:fld>
                    <a:endParaRPr lang="en-US"/>
                  </a:p>
                  <a:p>
                    <a:fld id="{9AA0F4A3-5984-4DEF-875F-577A5E386B7E}"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2B95-44D7-85AE-D25A8D8F1BF5}"/>
                </c:ext>
              </c:extLst>
            </c:dLbl>
            <c:dLbl>
              <c:idx val="1"/>
              <c:tx>
                <c:rich>
                  <a:bodyPr/>
                  <a:lstStyle/>
                  <a:p>
                    <a:fld id="{DC9601CB-8095-4F04-A1CE-1387D2E930C0}" type="CELLRANGE">
                      <a:rPr lang="en-US"/>
                      <a:pPr/>
                      <a:t>[CELLRANGE]</a:t>
                    </a:fld>
                    <a:endParaRPr lang="en-US"/>
                  </a:p>
                  <a:p>
                    <a:fld id="{514C81B6-91C3-4835-8FE1-B38E610AABF2}"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2B95-44D7-85AE-D25A8D8F1BF5}"/>
                </c:ext>
              </c:extLst>
            </c:dLbl>
            <c:dLbl>
              <c:idx val="2"/>
              <c:tx>
                <c:rich>
                  <a:bodyPr/>
                  <a:lstStyle/>
                  <a:p>
                    <a:fld id="{68B3EAD3-5C7E-4926-A04F-CD0BBE01A94C}" type="CELLRANGE">
                      <a:rPr lang="en-US"/>
                      <a:pPr/>
                      <a:t>[CELLRANGE]</a:t>
                    </a:fld>
                    <a:endParaRPr lang="en-US"/>
                  </a:p>
                  <a:p>
                    <a:fld id="{D2834B78-D2C1-4BF7-8999-F6629461361D}"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2B95-44D7-85AE-D25A8D8F1BF5}"/>
                </c:ext>
              </c:extLst>
            </c:dLbl>
            <c:dLbl>
              <c:idx val="3"/>
              <c:tx>
                <c:rich>
                  <a:bodyPr/>
                  <a:lstStyle/>
                  <a:p>
                    <a:fld id="{6B4E82EC-7BCA-4B5C-B040-C9CB7C90966C}" type="CELLRANGE">
                      <a:rPr lang="en-US"/>
                      <a:pPr/>
                      <a:t>[CELLRANGE]</a:t>
                    </a:fld>
                    <a:r>
                      <a:rPr lang="en-US" baseline="0"/>
                      <a:t>
</a:t>
                    </a:r>
                    <a:fld id="{E096A4D9-B9B0-4DD9-86E6-C7857B1B988D}"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2B95-44D7-85AE-D25A8D8F1BF5}"/>
                </c:ext>
              </c:extLst>
            </c:dLbl>
            <c:dLbl>
              <c:idx val="4"/>
              <c:tx>
                <c:rich>
                  <a:bodyPr/>
                  <a:lstStyle/>
                  <a:p>
                    <a:fld id="{13AFD459-CB58-4556-9B98-98C4C61776BC}" type="CELLRANGE">
                      <a:rPr lang="en-US"/>
                      <a:pPr/>
                      <a:t>[CELLRANGE]</a:t>
                    </a:fld>
                    <a:r>
                      <a:rPr lang="en-US" baseline="0"/>
                      <a:t>
</a:t>
                    </a:r>
                    <a:fld id="{4B2C2583-988D-413F-8498-9E24CA649E97}"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2B95-44D7-85AE-D25A8D8F1BF5}"/>
                </c:ext>
              </c:extLst>
            </c:dLbl>
            <c:spPr>
              <a:noFill/>
              <a:ln>
                <a:noFill/>
              </a:ln>
              <a:effectLst/>
            </c:spPr>
            <c:txPr>
              <a:bodyPr rot="0" vert="horz"/>
              <a:lstStyle/>
              <a:p>
                <a:pPr>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Grafice!$C$477:$C$481</c:f>
              <c:strCache>
                <c:ptCount val="5"/>
                <c:pt idx="0">
                  <c:v>Efect foarte ridicat</c:v>
                </c:pt>
                <c:pt idx="1">
                  <c:v>Efect foarte scăzut sau niciun efect</c:v>
                </c:pt>
                <c:pt idx="2">
                  <c:v>Efect ridicat</c:v>
                </c:pt>
                <c:pt idx="3">
                  <c:v>Efect scăzut</c:v>
                </c:pt>
                <c:pt idx="4">
                  <c:v>Nu știu</c:v>
                </c:pt>
              </c:strCache>
            </c:strRef>
          </c:cat>
          <c:val>
            <c:numRef>
              <c:f>Grafice!$C$477:$C$481</c:f>
              <c:numCache>
                <c:formatCode>0.0%</c:formatCode>
                <c:ptCount val="5"/>
                <c:pt idx="0">
                  <c:v>0.20588235294117646</c:v>
                </c:pt>
                <c:pt idx="1">
                  <c:v>0.11764705882352941</c:v>
                </c:pt>
                <c:pt idx="2">
                  <c:v>0.41176470588235292</c:v>
                </c:pt>
                <c:pt idx="3">
                  <c:v>0.11764705882352941</c:v>
                </c:pt>
                <c:pt idx="4">
                  <c:v>0.14705882352941177</c:v>
                </c:pt>
              </c:numCache>
            </c:numRef>
          </c:val>
          <c:extLst>
            <c:ext xmlns:c15="http://schemas.microsoft.com/office/drawing/2012/chart" uri="{02D57815-91ED-43cb-92C2-25804820EDAC}">
              <c15:datalabelsRange>
                <c15:f>Grafice!$C$477:$C$481</c15:f>
                <c15:dlblRangeCache>
                  <c:ptCount val="5"/>
                  <c:pt idx="0">
                    <c:v>7</c:v>
                  </c:pt>
                  <c:pt idx="1">
                    <c:v>4</c:v>
                  </c:pt>
                  <c:pt idx="2">
                    <c:v>15</c:v>
                  </c:pt>
                  <c:pt idx="3">
                    <c:v>4</c:v>
                  </c:pt>
                  <c:pt idx="4">
                    <c:v>5</c:v>
                  </c:pt>
                </c15:dlblRangeCache>
              </c15:datalabelsRange>
            </c:ext>
            <c:ext xmlns:c16="http://schemas.microsoft.com/office/drawing/2014/chart" uri="{C3380CC4-5D6E-409C-BE32-E72D297353CC}">
              <c16:uniqueId val="{00000007-2B95-44D7-85AE-D25A8D8F1BF5}"/>
            </c:ext>
          </c:extLst>
        </c:ser>
        <c:dLbls>
          <c:showLegendKey val="0"/>
          <c:showVal val="0"/>
          <c:showCatName val="0"/>
          <c:showSerName val="0"/>
          <c:showPercent val="0"/>
          <c:showBubbleSize val="0"/>
        </c:dLbls>
        <c:gapWidth val="100"/>
        <c:axId val="629751888"/>
        <c:axId val="629754840"/>
      </c:barChart>
      <c:catAx>
        <c:axId val="6297518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629754840"/>
        <c:crosses val="autoZero"/>
        <c:auto val="1"/>
        <c:lblAlgn val="ctr"/>
        <c:lblOffset val="100"/>
        <c:noMultiLvlLbl val="0"/>
      </c:catAx>
      <c:valAx>
        <c:axId val="62975484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n-US"/>
          </a:p>
        </c:txPr>
        <c:crossAx val="629751888"/>
        <c:crosses val="autoZero"/>
        <c:crossBetween val="between"/>
      </c:valAx>
    </c:plotArea>
    <c:plotVisOnly val="1"/>
    <c:dispBlanksAs val="gap"/>
    <c:showDLblsOverMax val="0"/>
    <c:extLst/>
  </c:chart>
  <c:spPr>
    <a:no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1.xlsx]Grafice!PivotTable68</c:name>
    <c:fmtId val="3"/>
  </c:pivotSource>
  <c:chart>
    <c:autoTitleDeleted val="1"/>
    <c:pivotFmts>
      <c:pivotFmt>
        <c:idx val="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9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19183F-28FE-43A3-8227-83B1EB6B8F2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14E9630-C303-42DA-93C0-2D85B81F9B2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DC455FC-108D-450B-8EF8-5AF2DDF2C88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FC6980C-CD72-4FF0-A2B9-486007493E4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B0A0B47-32DA-4132-8D8F-67276A1C915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5C11252-5D25-4C34-ACE0-A39DE7A913F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1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05D3107-F83A-4F52-AAA0-5FA6CFC72E37}"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4592B7E-4D01-4C88-87AC-1DD9CF99FAC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EB66064-BA43-4ADD-BED7-6E6D15DAB17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3BA010C-34BC-4FEA-B62E-FD41292DB5A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6FE0132-344D-4BFB-A878-93793CA4998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3C9C86F-FF2C-4D3D-8A1E-1BFFE6C3F20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6800D07-7513-4ADA-803C-81B05B10BCB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279F3F9-98F1-4A4F-8570-DEE3456980D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257EFC4-043A-472E-97E2-13B2664A864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0E8F20D-1F33-43E9-AD52-7C6818B37A4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B5CA2CE-D932-476E-A764-521C82495A2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EFB4708-81BF-4041-95B9-3430BCF3363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5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58C7C04-3F8C-4A77-9969-58BB6E423BB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DA8BDB5-61D4-4068-96A0-771B170BFC8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8AE509B-EDBB-4721-B6A0-2FDDD95583D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8AD3859-352F-44B1-8D63-8528520D825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6D57FEE-D526-4B8D-8818-72FFC99C501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879497E-8EA7-4C99-A5D6-CDCAC5FA7F2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CAA1CF2-EEF8-441E-B443-249B9EBC1D98}"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82C5677-7929-4DCD-BC18-DED039E545B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772CE67-3194-4415-9959-EDE07E3A2AE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9594E02-12B1-49D6-B3D1-B8B8E393D1F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3C7475-18B2-418B-AC92-A0A0CA1A212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DB92475-1602-4E43-BD0D-62FD8F64EB2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7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0E7B30C-53A1-41A9-AC7B-C80155FAA30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E70057D3-CFA8-4DB0-8D73-5C20A3204717}"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8879DE0-EDAB-464A-9A0B-0B23C2F70B7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2F77F2BB-39FD-48F8-B750-44D058161F6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148358C-F08E-4D69-AF34-13C84DBC0C1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EABFEEB-9234-430A-8519-93ED49DABD3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5D501A8-105B-4425-B7AE-FD579A0C4D8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3824CEA-8FC8-463E-BFC0-873237D23AD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B2847CF-1075-41D0-9F85-CB2D7CFE1B7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96BBE3F-C288-44AC-BC56-27819A63AD3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9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6B5AD7B-FBFB-41A6-BA7C-8597BEF7608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F46148F-D539-4B91-A9C8-8597A9BFF3F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9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326B2B-1B0E-4399-91D5-CB3079CFF04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88D5C9A6-B388-46FE-9BF5-52C4D08BC3A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05AF8FD-1C53-433B-9981-FE87314920B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100FE6A-87BF-4A18-AFDE-D68E72DF822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8251499-2119-416B-85E0-B9A3148D0B6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E7DA4A4-6742-4FE9-B9FA-C9E8E9524FD3}"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FB662B7-4777-4837-878B-E8D833D5784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364DC7B-C826-407F-A8E5-B48C124EE0C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5F62FA7-80F0-4D79-A95D-B47AC254AF5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576B386-25D9-4217-A9CA-F303DE64862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AA70768-AB78-401C-8FD8-EDDA007F079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1B376DD-C9BB-4014-B466-F14785EA3DF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72FC15-1113-4EDB-90A7-F43303DCF40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E10AE00-0D17-487F-9523-959CE5C4696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4568730-353D-442B-A38D-B06E961D63E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427DC41-59F9-45DE-A149-080718EBDBA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819F414-6598-4AE1-8AB8-892BDE3ED01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8AB8339-C1CB-4796-BD11-5C824D5AC8D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5372F57-98E8-4BB5-9C26-A0FF1B620A4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EAC9A88-D341-415C-ACC7-F6B90475D00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FD604B4-328A-4966-A788-C4D6B3A547C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6688628-9413-4765-80D2-0B1891A29924}"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361770E-6AEF-4979-9C1F-8167E69E547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3050B5E-ED73-411C-B76C-AA6879F2AFF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8B7391-0888-4543-AC90-38D5C665FA2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9D329B1-8888-4443-961A-FD09933517C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E398CE8-F2E3-4986-86EB-5AD8AA75D47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36635F2-2F2F-428E-AA3F-97A179E31E8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704A41F-C055-40AC-8D29-ECFC4CB6DE0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C969C0D-5F0B-4C75-A145-6C261B0E7DD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165869C-14C1-4249-A246-0DF17AABA487}"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2148124-0980-442E-8C1C-D09708D6ADA8}"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3F3E57-07B1-48D5-ACF6-D37FACD0F08E}"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438A165-372A-4A0C-ACF6-403EDA5864E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F793BF1-91BD-443E-911B-E63CE847DA5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B8408E6-7CBB-4CA2-B73F-8318A4C4418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09E4011-B28E-4A03-84CF-36A97B25BC2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6319F58-8624-488D-ACD7-68DF731F822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6E4A464-B7CB-4599-8E66-07FA8ED1850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8B8B857-B684-4D64-B5ED-A243414A1E5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11B5F1B-D9A3-4A3B-B0ED-78FE305A488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D0391A2-DF64-4140-A528-0911BC0545B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DC8F1EB-579E-4818-9375-4021A362A48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09189401-30A5-4F00-A5E8-D85523F0CDA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48F7737-0FF1-4239-9C88-976E90A737E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28A6A9F-7299-45F4-8898-3F2B58014D5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6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2238812-837F-4201-9289-8EA5230257D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6D4913A-5D4F-45CE-AD83-41E2858F1D8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6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1708B1C-CAB1-4F8B-B347-2A2AB0E8E687}"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BA7204D-8D8C-4BCE-B731-B4036C33107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72E1D2-0187-4A53-BB2A-09BB0B05C6C8}"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0824A8D-7E43-49E1-B972-9D7E8452003F}"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56AF357-BF75-4A00-B86B-E3023BAD88C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A82A976-B4DB-4718-9F93-052A53E0EE1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0F87DD0-0001-4BAD-B754-FD52BB4572B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B145EC1-B0C1-4F73-B053-9A6A316F410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141A106-294D-4A36-948B-521567A35A0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5A08F8D-D182-4128-8DAE-3FAFCC98357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A4949A3-C3DA-4A33-A67A-4F24D2D1BED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6E92DA8-8AEB-4FF5-AA37-CC2B0EA7A21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93BE7A0-54A0-4AAE-8DA2-871202F87D6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773A638-8E21-4480-8918-9449E708E3C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1A8EF6F-3756-4B53-9433-F16DC33ED2E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D61704D-A3D3-4E47-A5AD-2935E02F205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BA73C5C-8711-4F4C-B9B1-530B90D8C0D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574DC2A-2B13-4822-A668-C6D2A33E123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353D8DE-2CBD-407C-95FE-1AF37075F1E8}"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F7533A9-BBEF-41B1-9E95-17801C0CBF25}"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9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9E39559-B7B6-47D7-A297-F7D420EC88E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31E010C-D8AB-4081-A319-E3E975C43BF3}"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9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9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FDE0D2-4C94-4EA8-995C-DB9D53D3259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5EA0348-7E50-49BE-9C9D-9AE3044084E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9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3167F-3A14-45C4-A79B-02EA3F76A3B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82AB3C6-3ED1-42F9-8AAE-15307C91947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0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F0B77AF-911B-4757-B6E3-1685406A485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4A50123-BE93-4F21-9471-0855E86006C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0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DC16512-0CCF-4106-AED5-6C8FB22A6DF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B41BD52-BEA7-4370-89C9-BE9215689C9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0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77D40D6-B047-4544-B3A3-CB63187EB2C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EB6E68FB-3120-4F42-822B-152BC0F3F5D1}"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1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A1F5A55-35D9-4097-8D69-BDF9103B88D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6FAA3418-0C9C-49B5-9564-B368507BF82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1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3512718-8A41-440B-BA94-06EC54E3788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401CC30-2BE7-490B-9362-1AD6FD4A050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72058AC-10A2-4163-A8BE-110D1CFB009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FA7CC74-5022-4C6B-8BEF-64A72346D1B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1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9E1D91-9135-4284-8757-33BD64F25EC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727FBD8-953E-49E7-9DC7-0F7FB1645FA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E2EC853-117B-4237-8DF9-0C0198CA0D3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54087EE-8392-427B-A152-84681BAA802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2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5B73E1F-D0B5-483A-A390-A2AA1ACD02F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C886E573-6AF2-4DBC-848D-3CABE375B1D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19BEABF-3D77-4895-90D2-F76B6EA1630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8BCA2223-371E-41C4-87FF-2A4E400E5A31}"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C75391D-9477-499B-80EB-22207EC5DB4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C12A15A2-BFA2-41A8-8F6C-62D3E3577A77}"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00907A-0193-402E-9191-890405C13B3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D7C8F33-AFD4-4900-A337-D3D40025C75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4FBA9C1-6B1C-404E-8141-D4B739BFE5A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589CB18-D962-4CA5-AE52-78DE6EDFCEC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877C247-4A4A-42F2-BB75-84AE716963C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452E853-AF84-4769-8A1C-22924AABF9A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329C8E6-8CA1-48EE-B0C0-7E2BF5AFD84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1432206-8B9D-4585-92D6-9707998D881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4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6C7767C-DF6D-444D-9A76-E0D72761F75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DC98BA3-FD8E-46F9-8E6D-4A5499259BB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5B35623-E324-444E-8DF0-E189463085E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8AAA6B6-A822-44DB-9D50-E8A6C482036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4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E65AF84-6C50-4722-9685-2B3F62399F1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0D89C12B-C399-4512-80A2-832291761E9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1670838-0890-4014-8083-4E4D92A7C3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22A35AB3-E68D-425D-8609-17EAA3DF3A3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A161FAC-99D8-401A-A697-42E1147F167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8F5C338-C4E3-40DD-9CA9-B8025AC15B3F}"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880BBC1-F424-4CDD-B12A-C9D1DF5F2088}"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9F9B136-DE1C-4A80-8196-697232442A4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32BB7C9-A15D-4E03-992D-1DF83CCA157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FEDAE01-C12A-48C8-A731-FFE749EBB2F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05C1FC6-D29B-483B-9E2D-5850B5DDEB8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53210AF-0287-4FFA-B5E1-460412C8565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893A464-52B2-4475-AB13-9C6B1CC338A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D0E7D4D-E7C3-435C-8756-CDA7D027362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5D1FB7F-D54D-47CD-AB58-97753B68ECF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6E8F3BA-4EC3-4E32-96FC-7199B32CE6F5}"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69CD255-7BE2-4BA8-9FD0-10AD16C0772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2B845A3-8D75-47B5-816B-DA9667DC0EE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6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EE5B252-40AF-4BB0-93CD-FBE34D68A6F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281DE0FC-7A93-4D64-A02C-E97A41AB6FB2}"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7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8C0E488-5540-4AEF-B4DB-86F8F040270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0AFCC36-C027-4E4A-8CB9-DDD82770A779}"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54FDEE4-0E89-4851-9C0A-F64B6C41801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9E2916C0-FA31-403D-9C96-635FFC925327}"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7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2C52C38-7439-4313-A2BF-3AA29CDDDCF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8FF55FE-1BDF-4584-902F-ADF62C3637D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7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F947C92-8A58-4E34-8F1E-155C07619DD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F9DD0FE-AB0A-4192-B5C1-4829D75DAC9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918C36D-E0E8-4BD8-A122-F12F47E35328}"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D8A8E5D-C3D3-4271-87BB-DC2459BBD83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8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2A8F716-BAD8-49B2-95C1-6019C0455BB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685EB06-034C-4398-83AF-44A6B031B58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DCAF8EB-A390-4403-9911-06D0501B1A4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6BB34BC-E133-497E-B913-D66B4A768BC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3F5CBC2-9963-44B9-AB60-F855A1EEF28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5A2655B-DDF5-42B1-A14A-FDD421F6E91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8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8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852E623-DEE2-44AD-9DA9-BA52D1D0A6F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2744C3E-6DFF-4589-BC58-AF17E59F673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2D323C2-84A0-4E61-858B-73DF3960877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01D0F27-7059-429A-AD91-0722D4D2EF3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9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89332FA-BA52-4B8E-89B3-8C5FFC42780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19BE532-D65D-4298-AA5A-74F48BDB748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9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9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8098444-DA6A-4026-AF57-A2F099D0CEF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900D167-D862-4143-A40D-50AC483A3B2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9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B0FB6ED-F5E1-469B-87F8-988F024CE2D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E7B6C81-F5A4-46AA-BA75-E3E78189E1E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E66FAA2-C9FC-47A4-9EAE-27F1BFB19D5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18764AE-CA86-4476-BF2A-998BECEFFDD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0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0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C69B159-661D-45DE-B860-007A0F63D4A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0AEC525-8E60-4A7F-BD9A-648AAA3E4C1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0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4286B51-8FDC-44B1-A5D3-28C3C1AAAE0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2168F18-91BF-48D7-BE64-D7961102EE05}"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D5C58DC-443C-4B64-83C5-C826158DC4F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82BDE4F-1149-4567-9D02-7054BC35AEB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0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0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C653FA8-421C-48FB-B032-719588B7247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707FD10A-63F8-47CA-894A-B2BFFD194FD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CB22C14-864B-41B4-A89F-0F4F39D9F07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F206B3A-67B9-48F1-841F-E8BA1454FF3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2E8373A-8CD6-4AB6-93F4-C4AAD43065CE}"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DDE0FEBE-53F5-4BA0-9404-4D857CD60B3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1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1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6573C88-87DA-45C1-94D9-64B0D55BDEE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A17126F-391E-4BD8-872E-94AB45FA1A2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9F67A35-CBD8-47C4-9952-D4D7A876962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18B50A1-B3F0-4108-9283-6A64D45B232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D22D10B-06C2-4A4E-BC68-95BE8AA713B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2BE8A79-2152-4D74-A89B-D8523ABC36C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2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338E842-7FE0-48BC-9365-43FF4A44218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360BA2D-8811-4CC3-9B46-211D0AE9AC3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B35D4D1-D9E5-4685-A407-4D8AC436957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7F1C26F-3117-4BDA-9BF0-7991BBB06CE5}"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2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B439CC7-920E-4B73-8125-C45052D2C0A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ADC4762-DED3-4310-B4C0-842A1A70863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2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92711D-3E14-415C-AF20-2342EC93A05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023F62E-6286-4182-A967-EF7F36E4F7F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3B0E2DC-1FEB-4761-992B-3F87F7FA4A0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AF423583-382D-4B60-B874-7B3FD34F840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A003973-932E-4637-A81C-2D1EFF80751E}"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04C64A3B-F498-4B23-B377-79D31331484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3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4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24879B1-5EF7-4970-8573-750F370573C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EC9D1A6-C22A-4239-B3D8-485C5AA1011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21B872A-588C-4AA6-BDE3-5B46AAF2422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586F6DA-68E3-4A76-A07C-06FE5899583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C08B50D-23DF-4A39-A68C-9BAD3031D36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06908E3-AE7F-489E-8AD2-32678ADBFB6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4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60FEC35-BCD0-45DA-AC55-A1FD5973AEE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A1B1E47-D170-43D1-B618-A9D2507656E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C092177-549D-4F26-A4EC-9E802F03864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FFC1AB0-7345-4928-B4A3-E29A69187EE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C8A5F8-8758-40BC-ABEC-C460D2CF57E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B0592B8-82D6-46FC-8DC4-93E2C3D106D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5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DE0C442-5226-437F-B42F-5FAF51A408B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ACEFB1BA-FD37-4F55-A062-1672B9427028}"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EAC8ACD-1DD7-488F-98ED-9FF54F1E88F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96A5271-A5B0-4B27-BB61-17CBD265A5C3}"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774D70D-06AF-48D1-AEDD-9D2BB45E63D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6C09050-75A8-48F4-B44B-C6D5A9259295}"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5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FECC885-C8CB-44BD-B88E-5D2CDAD7073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8AC233B-3BA2-4D40-A555-243D90D2ECC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3171EF4-DDE4-42D8-BD9E-C058982FA0B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8F60686-A930-4222-8C72-823DA9E400E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D0CD880-DD87-41ED-AD12-5A982593725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138CBCF-4B1F-4B9A-BE7B-399A71CA8EE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6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4B4F734-047E-48E4-8FB4-4C973CDB907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39E447C-E851-433C-91D4-0775FE2DF6F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9DBA740-8A50-4813-8766-AF219F5E624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D120B0D-AF7F-4630-A8A6-42C877ABD01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AAD141A-7765-4D79-9C90-7160D87A7EF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CC62751-270B-4C97-9AF1-E95FDB11F8F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7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148DC6C-08FA-4E11-935F-E01CFB50CF0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8E38D767-BA53-4AF1-AB27-5C850C4122E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9A6FC5B-1229-48DC-BB32-657C4FBDEE2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652C1299-C157-4A3E-B189-E25D5AFB75D8}"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3CD3E46-0D7D-4E83-9F80-0C1A82D26AB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C17E7DF-A381-4AB8-9261-FFE23055BB7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7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11BEC19-2C0C-4E5F-9EF6-AF91E987010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13F2AFC-357B-419F-AFB6-F7C212DEF9A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8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F6ED51A-A2C9-47F3-BEA7-9498D3BFBAD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C816AB4-DD6B-482A-BD58-8C770067F93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E5B6A54-7433-4B50-B290-5C92C71F839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1C21071-1042-40F3-8299-18FFFB1C98D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8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8D5D730-2A5A-4DB2-99EF-4AC1DFF791F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642B363-1EBF-44EB-BE0B-0642C71DBCF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51769F7-D093-41C8-A3E1-BCE9E83CB39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E26BB38-FCE6-40AA-BF7B-6B4C79326E4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9BF6679-3EF1-46C7-9F93-50DE1FE557D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0AB5093-DADA-4074-9AE3-4415BCED8AA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9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9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9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9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274B838-49F4-4F1F-9EF7-9F36223C0B9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AF1B7CB7-BD0A-40B8-B518-CB23987299B4}"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A00CF89-1E9B-468C-ACB8-081E05ED09C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88D43C32-9459-46E6-B420-49DFB113CA64}"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A6B1EBA-A71C-49F7-AD59-EC4EA1D7170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1907105-BEE4-41BA-94E7-F9B96FDA4301}"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9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CEA8D76-25D2-4165-9927-2FF2080DB96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9EB1492-F6BD-4E73-AAC5-980BC4F640D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4D6205B-EF92-4F3D-A6A7-B3220336B51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950CC3E-927D-41EB-86AC-CA7730EB655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0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4CC2E24-662C-4288-AE49-6E4BCA256EC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39BB93B-080E-488D-B19E-9EC4307DE2D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0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6D54D59-D986-48AD-8972-C2DD0D86C06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638630A-231B-4421-9040-1638FB171C6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1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F7ACA0A-AC04-433C-85C6-BA284664A4E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2F77506-287D-435E-A454-C9083B26A4A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7E95A1A-D801-4EA9-BE67-F10E67101A4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5D8C9E7-9B16-42CB-94E1-E5ED4FCEE91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1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B706F38-9E72-4E43-8197-58770E2B4CFE}"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90CD93F-CE96-477C-8100-5C4F8254894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1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44E832B-8756-4B38-ADAA-75CC9EACDC6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70C71CF8-71FA-46DC-A94C-1F1BC8060093}"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1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F3BAC5D-5C3E-48DE-9804-5124A8DF166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55946A3-71E3-4378-9E12-7080F4B1FC9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D49A55C-8EC1-4510-B39E-9A66C4D5BC2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EC68918-25DC-4612-ACA1-BFF4170F8515}"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2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A141FFF-AD27-4943-8CBF-21E00F2DD03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51B8672-180E-40EB-B2EA-F7A18C11DC0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6D024E2-FEA2-4BD4-A7A5-8C1640F1317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392A3F2-27DE-4A3D-B555-11CF5E143DA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3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3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7DC5411-4B85-47DC-BD13-7E0CE184E87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D8C7CF31-F636-4524-AF5E-DFA95339131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55F7262-FA33-49E5-9831-A9118C8E186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C90C49CD-251B-4751-8EA8-521D35BF24D5}"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503BB6-03A6-492D-B67C-390522E7D2D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CAC8B47-2D92-48C8-BD43-57027F494C6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3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4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0560E1-B56E-46B6-BE51-958798DFE00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103E8B9-DCD2-44C8-8CD4-FFBB2E6B062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4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18FF867-B45A-4865-872B-38E027CC09F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B270BAE-5EFA-476E-B010-2B298F10939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1A1443F-FC18-4306-97F8-26125ABA66A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05C7F27-8B89-4432-9F1A-3BC1D4A2DC0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4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F2D8EC2-9CD8-4BBD-B5FE-DCFFE260CA5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AE68163-E8F3-45E1-9B79-1A1B773BFD5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278B3DF-B4DB-47A2-B08D-AED7F744CF6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539F8B6-5FC1-4D2E-820A-209DB2F4ACC5}"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0CAF00B-872D-4C1B-A540-467E4CBC067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EA9E9CD-5269-4686-8DD2-8913402FED2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5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D002ABE-F954-4176-8DBF-AED14BC902C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D5A932CE-A172-424B-A969-D9E4F2D3AA64}"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B53EA3E-108E-406D-A0C8-3EB6A6A086B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A626DE7-0B7A-4A30-98EE-AF1C5F2D48E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5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5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8AA7C93-0946-4F4C-8E76-6869E426639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A110779-5117-468B-AA9F-1784EA60789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8CA7FDA-ED6F-4855-87B3-2D69C437152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A4590AA-3774-4D51-A151-D39D4145CD6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6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755E803-D5FA-4F9C-A2F1-6877014D364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E82B721-378E-453C-B663-B9676EFA8AC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E9AE728-C5B5-4D12-BA87-5F0DAC10A2C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AE750AA-E56C-406A-B999-B3EDFC91D4B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70"/>
        <c:spPr>
          <a:solidFill>
            <a:srgbClr val="FFE600"/>
          </a:solidFill>
          <a:ln>
            <a:noFill/>
          </a:ln>
          <a:effectLst/>
        </c:spPr>
        <c:marker>
          <c:symbol val="none"/>
        </c:marker>
        <c:dLbl>
          <c:idx val="0"/>
          <c:spPr>
            <a:noFill/>
            <a:ln>
              <a:noFill/>
            </a:ln>
            <a:effectLst/>
          </c:spPr>
          <c:txPr>
            <a:bodyPr rot="0" vert="horz"/>
            <a:lstStyle/>
            <a:p>
              <a:pPr>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71"/>
        <c:dLbl>
          <c:idx val="0"/>
          <c:tx>
            <c:rich>
              <a:bodyPr rot="0" vert="horz"/>
              <a:lstStyle/>
              <a:p>
                <a:pPr>
                  <a:defRPr/>
                </a:pPr>
                <a:fld id="{295D2B72-EC10-4FD1-A237-AC2304DBA5BD}" type="CELLRANGE">
                  <a:rPr lang="en-US"/>
                  <a:pPr>
                    <a:defRPr/>
                  </a:pPr>
                  <a:t>[CELLRANGE]</a:t>
                </a:fld>
                <a:endParaRPr lang="en-US"/>
              </a:p>
              <a:p>
                <a:pPr>
                  <a:defRPr/>
                </a:pPr>
                <a:fld id="{9AA0F4A3-5984-4DEF-875F-577A5E386B7E}"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72"/>
        <c:dLbl>
          <c:idx val="0"/>
          <c:tx>
            <c:rich>
              <a:bodyPr rot="0" vert="horz"/>
              <a:lstStyle/>
              <a:p>
                <a:pPr>
                  <a:defRPr/>
                </a:pPr>
                <a:fld id="{DC9601CB-8095-4F04-A1CE-1387D2E930C0}" type="CELLRANGE">
                  <a:rPr lang="en-US"/>
                  <a:pPr>
                    <a:defRPr/>
                  </a:pPr>
                  <a:t>[CELLRANGE]</a:t>
                </a:fld>
                <a:endParaRPr lang="en-US"/>
              </a:p>
              <a:p>
                <a:pPr>
                  <a:defRPr/>
                </a:pPr>
                <a:fld id="{514C81B6-91C3-4835-8FE1-B38E610AABF2}"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73"/>
        <c:dLbl>
          <c:idx val="0"/>
          <c:tx>
            <c:rich>
              <a:bodyPr rot="0" vert="horz"/>
              <a:lstStyle/>
              <a:p>
                <a:pPr>
                  <a:defRPr/>
                </a:pPr>
                <a:fld id="{68B3EAD3-5C7E-4926-A04F-CD0BBE01A94C}" type="CELLRANGE">
                  <a:rPr lang="en-US"/>
                  <a:pPr>
                    <a:defRPr/>
                  </a:pPr>
                  <a:t>[CELLRANGE]</a:t>
                </a:fld>
                <a:endParaRPr lang="en-US"/>
              </a:p>
              <a:p>
                <a:pPr>
                  <a:defRPr/>
                </a:pPr>
                <a:fld id="{D2834B78-D2C1-4BF7-8999-F6629461361D}"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74"/>
        <c:dLbl>
          <c:idx val="0"/>
          <c:tx>
            <c:rich>
              <a:bodyPr rot="0" vert="horz"/>
              <a:lstStyle/>
              <a:p>
                <a:pPr>
                  <a:defRPr/>
                </a:pPr>
                <a:fld id="{3F2AE5F4-3DEC-41DD-B160-407B113776BC}" type="CELLRANGE">
                  <a:rPr lang="en-US"/>
                  <a:pPr>
                    <a:defRPr/>
                  </a:pPr>
                  <a:t>[CELLRANGE]</a:t>
                </a:fld>
                <a:r>
                  <a:rPr lang="en-US" baseline="0"/>
                  <a:t>
</a:t>
                </a:r>
                <a:fld id="{DE4E0F78-6C26-49C7-8D57-185130E489AB}"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75"/>
        <c:dLbl>
          <c:idx val="0"/>
          <c:tx>
            <c:rich>
              <a:bodyPr rot="0" vert="horz"/>
              <a:lstStyle/>
              <a:p>
                <a:pPr>
                  <a:defRPr/>
                </a:pPr>
                <a:fld id="{B538FC77-06D6-491A-BE54-52A2F7812D87}" type="CELLRANGE">
                  <a:rPr lang="en-US"/>
                  <a:pPr>
                    <a:defRPr/>
                  </a:pPr>
                  <a:t>[CELLRANGE]</a:t>
                </a:fld>
                <a:r>
                  <a:rPr lang="en-US" baseline="0"/>
                  <a:t>
</a:t>
                </a:r>
                <a:fld id="{C221CE41-707D-454B-A5FD-1248DA994960}"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s>
    <c:plotArea>
      <c:layout/>
      <c:barChart>
        <c:barDir val="bar"/>
        <c:grouping val="clustered"/>
        <c:varyColors val="0"/>
        <c:ser>
          <c:idx val="0"/>
          <c:order val="0"/>
          <c:tx>
            <c:strRef>
              <c:f>Grafice!$C$487:$C$491</c:f>
              <c:strCache>
                <c:ptCount val="1"/>
                <c:pt idx="0">
                  <c:v>Total</c:v>
                </c:pt>
              </c:strCache>
            </c:strRef>
          </c:tx>
          <c:spPr>
            <a:solidFill>
              <a:srgbClr val="FFE600"/>
            </a:solidFill>
            <a:ln>
              <a:noFill/>
            </a:ln>
            <a:effectLst/>
          </c:spPr>
          <c:invertIfNegative val="0"/>
          <c:dLbls>
            <c:dLbl>
              <c:idx val="0"/>
              <c:tx>
                <c:rich>
                  <a:bodyPr/>
                  <a:lstStyle/>
                  <a:p>
                    <a:fld id="{295D2B72-EC10-4FD1-A237-AC2304DBA5BD}" type="CELLRANGE">
                      <a:rPr lang="en-US"/>
                      <a:pPr/>
                      <a:t>[CELLRANGE]</a:t>
                    </a:fld>
                    <a:endParaRPr lang="en-US"/>
                  </a:p>
                  <a:p>
                    <a:fld id="{9AA0F4A3-5984-4DEF-875F-577A5E386B7E}"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F104-496C-8511-4B14835AAAAB}"/>
                </c:ext>
              </c:extLst>
            </c:dLbl>
            <c:dLbl>
              <c:idx val="1"/>
              <c:tx>
                <c:rich>
                  <a:bodyPr/>
                  <a:lstStyle/>
                  <a:p>
                    <a:fld id="{DC9601CB-8095-4F04-A1CE-1387D2E930C0}" type="CELLRANGE">
                      <a:rPr lang="en-US"/>
                      <a:pPr/>
                      <a:t>[CELLRANGE]</a:t>
                    </a:fld>
                    <a:endParaRPr lang="en-US"/>
                  </a:p>
                  <a:p>
                    <a:fld id="{514C81B6-91C3-4835-8FE1-B38E610AABF2}"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F104-496C-8511-4B14835AAAAB}"/>
                </c:ext>
              </c:extLst>
            </c:dLbl>
            <c:dLbl>
              <c:idx val="2"/>
              <c:tx>
                <c:rich>
                  <a:bodyPr/>
                  <a:lstStyle/>
                  <a:p>
                    <a:fld id="{68B3EAD3-5C7E-4926-A04F-CD0BBE01A94C}" type="CELLRANGE">
                      <a:rPr lang="en-US"/>
                      <a:pPr/>
                      <a:t>[CELLRANGE]</a:t>
                    </a:fld>
                    <a:endParaRPr lang="en-US"/>
                  </a:p>
                  <a:p>
                    <a:fld id="{D2834B78-D2C1-4BF7-8999-F6629461361D}"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F104-496C-8511-4B14835AAAAB}"/>
                </c:ext>
              </c:extLst>
            </c:dLbl>
            <c:dLbl>
              <c:idx val="3"/>
              <c:tx>
                <c:rich>
                  <a:bodyPr/>
                  <a:lstStyle/>
                  <a:p>
                    <a:fld id="{3F2AE5F4-3DEC-41DD-B160-407B113776BC}" type="CELLRANGE">
                      <a:rPr lang="en-US"/>
                      <a:pPr/>
                      <a:t>[CELLRANGE]</a:t>
                    </a:fld>
                    <a:r>
                      <a:rPr lang="en-US" baseline="0"/>
                      <a:t>
</a:t>
                    </a:r>
                    <a:fld id="{DE4E0F78-6C26-49C7-8D57-185130E489AB}"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F104-496C-8511-4B14835AAAAB}"/>
                </c:ext>
              </c:extLst>
            </c:dLbl>
            <c:dLbl>
              <c:idx val="4"/>
              <c:tx>
                <c:rich>
                  <a:bodyPr/>
                  <a:lstStyle/>
                  <a:p>
                    <a:fld id="{B538FC77-06D6-491A-BE54-52A2F7812D87}" type="CELLRANGE">
                      <a:rPr lang="en-US"/>
                      <a:pPr/>
                      <a:t>[CELLRANGE]</a:t>
                    </a:fld>
                    <a:r>
                      <a:rPr lang="en-US" baseline="0"/>
                      <a:t>
</a:t>
                    </a:r>
                    <a:fld id="{C221CE41-707D-454B-A5FD-1248DA994960}"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F104-496C-8511-4B14835AAAAB}"/>
                </c:ext>
              </c:extLst>
            </c:dLbl>
            <c:spPr>
              <a:noFill/>
              <a:ln>
                <a:noFill/>
              </a:ln>
              <a:effectLst/>
            </c:spPr>
            <c:txPr>
              <a:bodyPr rot="0" vert="horz"/>
              <a:lstStyle/>
              <a:p>
                <a:pPr>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Grafice!$C$487:$C$491</c:f>
              <c:strCache>
                <c:ptCount val="5"/>
                <c:pt idx="0">
                  <c:v>Efect foarte ridicat</c:v>
                </c:pt>
                <c:pt idx="1">
                  <c:v>Efect foarte scăzut sau niciun efect</c:v>
                </c:pt>
                <c:pt idx="2">
                  <c:v>Efect ridicat</c:v>
                </c:pt>
                <c:pt idx="3">
                  <c:v>Efect scăzut</c:v>
                </c:pt>
                <c:pt idx="4">
                  <c:v>Nu știu</c:v>
                </c:pt>
              </c:strCache>
            </c:strRef>
          </c:cat>
          <c:val>
            <c:numRef>
              <c:f>Grafice!$C$487:$C$491</c:f>
              <c:numCache>
                <c:formatCode>0.0%</c:formatCode>
                <c:ptCount val="5"/>
                <c:pt idx="0">
                  <c:v>8.8235294117647065E-2</c:v>
                </c:pt>
                <c:pt idx="1">
                  <c:v>0.14705882352941177</c:v>
                </c:pt>
                <c:pt idx="2">
                  <c:v>0.38235294117647056</c:v>
                </c:pt>
                <c:pt idx="3">
                  <c:v>0.17647058823529413</c:v>
                </c:pt>
                <c:pt idx="4">
                  <c:v>0.20588235294117646</c:v>
                </c:pt>
              </c:numCache>
            </c:numRef>
          </c:val>
          <c:extLst>
            <c:ext xmlns:c15="http://schemas.microsoft.com/office/drawing/2012/chart" uri="{02D57815-91ED-43cb-92C2-25804820EDAC}">
              <c15:datalabelsRange>
                <c15:f>Grafice!$C$487:$C$491</c15:f>
                <c15:dlblRangeCache>
                  <c:ptCount val="5"/>
                  <c:pt idx="0">
                    <c:v>3</c:v>
                  </c:pt>
                  <c:pt idx="1">
                    <c:v>5</c:v>
                  </c:pt>
                  <c:pt idx="2">
                    <c:v>13</c:v>
                  </c:pt>
                  <c:pt idx="3">
                    <c:v>7</c:v>
                  </c:pt>
                  <c:pt idx="4">
                    <c:v>7</c:v>
                  </c:pt>
                </c15:dlblRangeCache>
              </c15:datalabelsRange>
            </c:ext>
            <c:ext xmlns:c16="http://schemas.microsoft.com/office/drawing/2014/chart" uri="{C3380CC4-5D6E-409C-BE32-E72D297353CC}">
              <c16:uniqueId val="{00000006-F104-496C-8511-4B14835AAAAB}"/>
            </c:ext>
          </c:extLst>
        </c:ser>
        <c:dLbls>
          <c:showLegendKey val="0"/>
          <c:showVal val="0"/>
          <c:showCatName val="0"/>
          <c:showSerName val="0"/>
          <c:showPercent val="0"/>
          <c:showBubbleSize val="0"/>
        </c:dLbls>
        <c:gapWidth val="100"/>
        <c:axId val="629751888"/>
        <c:axId val="629754840"/>
      </c:barChart>
      <c:catAx>
        <c:axId val="6297518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629754840"/>
        <c:crosses val="autoZero"/>
        <c:auto val="1"/>
        <c:lblAlgn val="ctr"/>
        <c:lblOffset val="100"/>
        <c:noMultiLvlLbl val="0"/>
      </c:catAx>
      <c:valAx>
        <c:axId val="62975484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n-US"/>
          </a:p>
        </c:txPr>
        <c:crossAx val="629751888"/>
        <c:crosses val="autoZero"/>
        <c:crossBetween val="between"/>
      </c:valAx>
    </c:plotArea>
    <c:plotVisOnly val="1"/>
    <c:dispBlanksAs val="gap"/>
    <c:showDLblsOverMax val="0"/>
    <c:extLst/>
  </c:chart>
  <c:spPr>
    <a:no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1.xlsx]Grafice!PivotTable38</c:name>
    <c:fmtId val="5"/>
  </c:pivotSource>
  <c:chart>
    <c:autoTitleDeleted val="1"/>
    <c:pivotFmts>
      <c:pivotFmt>
        <c:idx val="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BF7B5EF2-BBBF-4495-A1F2-5FC6B05491FC}" type="CELLRANGE">
                  <a:rPr lang="en-US"/>
                  <a:pPr>
                    <a:defRPr/>
                  </a:pPr>
                  <a:t>[CELLRANGE]</a:t>
                </a:fld>
                <a:endParaRPr lang="en-US"/>
              </a:p>
              <a:p>
                <a:pPr>
                  <a:defRPr/>
                </a:pPr>
                <a:fld id="{540E884D-44DF-4A61-AD35-AB7B4985D42F}" type="VALUE">
                  <a:rPr lang="en-US"/>
                  <a:pPr>
                    <a:defRPr/>
                  </a:pPr>
                  <a:t>[VALUE]</a:t>
                </a:fld>
                <a:endParaRPr lang="en-US"/>
              </a:p>
            </c:rich>
          </c:tx>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0245C41E-3652-4A4C-9894-E975CB5F7597}" type="CELLRANGE">
                  <a:rPr lang="en-US"/>
                  <a:pPr>
                    <a:defRPr/>
                  </a:pPr>
                  <a:t>[CELLRANGE]</a:t>
                </a:fld>
                <a:endParaRPr lang="en-US"/>
              </a:p>
              <a:p>
                <a:pPr>
                  <a:defRPr/>
                </a:pPr>
                <a:fld id="{3B26ADA7-3295-440C-B148-515C240646C9}" type="VALUE">
                  <a:rPr lang="en-US"/>
                  <a:pPr>
                    <a:defRPr/>
                  </a:pPr>
                  <a:t>[VALUE]</a:t>
                </a:fld>
                <a:endParaRPr lang="en-US"/>
              </a:p>
            </c:rich>
          </c:tx>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84B02B9C-6FCD-4FFB-97E4-E072F206EF31}" type="CELLRANGE">
                  <a:rPr lang="en-US"/>
                  <a:pPr>
                    <a:defRPr/>
                  </a:pPr>
                  <a:t>[CELLRANGE]</a:t>
                </a:fld>
                <a:endParaRPr lang="en-US"/>
              </a:p>
              <a:p>
                <a:pPr>
                  <a:defRPr/>
                </a:pPr>
                <a:fld id="{9B2B0388-835B-4F60-A12E-3F3F8470D3FA}" type="VALUE">
                  <a:rPr lang="en-US"/>
                  <a:pPr>
                    <a:defRPr/>
                  </a:pPr>
                  <a:t>[VALUE]</a:t>
                </a:fld>
                <a:endParaRPr lang="en-US"/>
              </a:p>
            </c:rich>
          </c:tx>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s>
    <c:plotArea>
      <c:layout>
        <c:manualLayout>
          <c:layoutTarget val="inner"/>
          <c:xMode val="edge"/>
          <c:yMode val="edge"/>
          <c:x val="5.9885716837957612E-2"/>
          <c:y val="7.0017490589676837E-2"/>
          <c:w val="0.91711822583908831"/>
          <c:h val="0.79657817003180464"/>
        </c:manualLayout>
      </c:layout>
      <c:barChart>
        <c:barDir val="bar"/>
        <c:grouping val="clustered"/>
        <c:varyColors val="0"/>
        <c:ser>
          <c:idx val="0"/>
          <c:order val="0"/>
          <c:tx>
            <c:strRef>
              <c:f>Grafice!$C$48:$C$50</c:f>
              <c:strCache>
                <c:ptCount val="1"/>
                <c:pt idx="0">
                  <c:v>Total</c:v>
                </c:pt>
              </c:strCache>
            </c:strRef>
          </c:tx>
          <c:spPr>
            <a:solidFill>
              <a:srgbClr val="FFE600"/>
            </a:solidFill>
            <a:ln>
              <a:noFill/>
            </a:ln>
            <a:effectLst/>
          </c:spPr>
          <c:invertIfNegative val="0"/>
          <c:dPt>
            <c:idx val="0"/>
            <c:invertIfNegative val="0"/>
            <c:bubble3D val="0"/>
            <c:spPr>
              <a:solidFill>
                <a:srgbClr val="FFE600"/>
              </a:solidFill>
              <a:ln>
                <a:noFill/>
              </a:ln>
              <a:effectLst/>
            </c:spPr>
            <c:extLst>
              <c:ext xmlns:c16="http://schemas.microsoft.com/office/drawing/2014/chart" uri="{C3380CC4-5D6E-409C-BE32-E72D297353CC}">
                <c16:uniqueId val="{00000000-579C-48C7-A08D-856A531BAA22}"/>
              </c:ext>
            </c:extLst>
          </c:dPt>
          <c:dPt>
            <c:idx val="1"/>
            <c:invertIfNegative val="0"/>
            <c:bubble3D val="0"/>
            <c:spPr>
              <a:solidFill>
                <a:srgbClr val="FFE600"/>
              </a:solidFill>
              <a:ln>
                <a:noFill/>
              </a:ln>
              <a:effectLst/>
            </c:spPr>
            <c:extLst>
              <c:ext xmlns:c16="http://schemas.microsoft.com/office/drawing/2014/chart" uri="{C3380CC4-5D6E-409C-BE32-E72D297353CC}">
                <c16:uniqueId val="{00000001-579C-48C7-A08D-856A531BAA22}"/>
              </c:ext>
            </c:extLst>
          </c:dPt>
          <c:dPt>
            <c:idx val="2"/>
            <c:invertIfNegative val="0"/>
            <c:bubble3D val="0"/>
            <c:spPr>
              <a:solidFill>
                <a:srgbClr val="FFE600"/>
              </a:solidFill>
              <a:ln>
                <a:noFill/>
              </a:ln>
              <a:effectLst/>
            </c:spPr>
            <c:extLst>
              <c:ext xmlns:c16="http://schemas.microsoft.com/office/drawing/2014/chart" uri="{C3380CC4-5D6E-409C-BE32-E72D297353CC}">
                <c16:uniqueId val="{00000002-579C-48C7-A08D-856A531BAA22}"/>
              </c:ext>
            </c:extLst>
          </c:dPt>
          <c:dLbls>
            <c:dLbl>
              <c:idx val="0"/>
              <c:tx>
                <c:rich>
                  <a:bodyPr/>
                  <a:lstStyle/>
                  <a:p>
                    <a:fld id="{BF7B5EF2-BBBF-4495-A1F2-5FC6B05491FC}" type="CELLRANGE">
                      <a:rPr lang="en-US"/>
                      <a:pPr/>
                      <a:t>[CELLRANGE]</a:t>
                    </a:fld>
                    <a:endParaRPr lang="en-US"/>
                  </a:p>
                  <a:p>
                    <a:fld id="{540E884D-44DF-4A61-AD35-AB7B4985D42F}"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0-579C-48C7-A08D-856A531BAA22}"/>
                </c:ext>
              </c:extLst>
            </c:dLbl>
            <c:dLbl>
              <c:idx val="1"/>
              <c:tx>
                <c:rich>
                  <a:bodyPr/>
                  <a:lstStyle/>
                  <a:p>
                    <a:fld id="{0245C41E-3652-4A4C-9894-E975CB5F7597}" type="CELLRANGE">
                      <a:rPr lang="en-US"/>
                      <a:pPr/>
                      <a:t>[CELLRANGE]</a:t>
                    </a:fld>
                    <a:endParaRPr lang="en-US"/>
                  </a:p>
                  <a:p>
                    <a:fld id="{3B26ADA7-3295-440C-B148-515C240646C9}"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579C-48C7-A08D-856A531BAA22}"/>
                </c:ext>
              </c:extLst>
            </c:dLbl>
            <c:dLbl>
              <c:idx val="2"/>
              <c:tx>
                <c:rich>
                  <a:bodyPr/>
                  <a:lstStyle/>
                  <a:p>
                    <a:fld id="{84B02B9C-6FCD-4FFB-97E4-E072F206EF31}" type="CELLRANGE">
                      <a:rPr lang="en-US"/>
                      <a:pPr/>
                      <a:t>[CELLRANGE]</a:t>
                    </a:fld>
                    <a:endParaRPr lang="en-US"/>
                  </a:p>
                  <a:p>
                    <a:fld id="{9B2B0388-835B-4F60-A12E-3F3F8470D3FA}"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579C-48C7-A08D-856A531BAA22}"/>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Grafice!$C$48:$C$50</c:f>
              <c:strCache>
                <c:ptCount val="3"/>
                <c:pt idx="0">
                  <c:v>i) În foarte mare măsură</c:v>
                </c:pt>
                <c:pt idx="1">
                  <c:v>ii) În mare măsură</c:v>
                </c:pt>
                <c:pt idx="2">
                  <c:v>iii) În mică măsură</c:v>
                </c:pt>
              </c:strCache>
            </c:strRef>
          </c:cat>
          <c:val>
            <c:numRef>
              <c:f>Grafice!$C$48:$C$50</c:f>
              <c:numCache>
                <c:formatCode>0.0%</c:formatCode>
                <c:ptCount val="3"/>
                <c:pt idx="0">
                  <c:v>0.34285714285714286</c:v>
                </c:pt>
                <c:pt idx="1">
                  <c:v>0.6</c:v>
                </c:pt>
                <c:pt idx="2">
                  <c:v>5.7142857142857141E-2</c:v>
                </c:pt>
              </c:numCache>
            </c:numRef>
          </c:val>
          <c:extLst>
            <c:ext xmlns:c15="http://schemas.microsoft.com/office/drawing/2012/chart" uri="{02D57815-91ED-43cb-92C2-25804820EDAC}">
              <c15:datalabelsRange>
                <c15:f>Grafice!$C$48:$C$50</c15:f>
                <c15:dlblRangeCache>
                  <c:ptCount val="3"/>
                  <c:pt idx="0">
                    <c:v>12</c:v>
                  </c:pt>
                  <c:pt idx="1">
                    <c:v>22</c:v>
                  </c:pt>
                  <c:pt idx="2">
                    <c:v>2</c:v>
                  </c:pt>
                </c15:dlblRangeCache>
              </c15:datalabelsRange>
            </c:ext>
            <c:ext xmlns:c16="http://schemas.microsoft.com/office/drawing/2014/chart" uri="{C3380CC4-5D6E-409C-BE32-E72D297353CC}">
              <c16:uniqueId val="{00000000-1FFC-4D56-92A4-36091E6B338C}"/>
            </c:ext>
          </c:extLst>
        </c:ser>
        <c:dLbls>
          <c:dLblPos val="outEnd"/>
          <c:showLegendKey val="0"/>
          <c:showVal val="1"/>
          <c:showCatName val="0"/>
          <c:showSerName val="0"/>
          <c:showPercent val="0"/>
          <c:showBubbleSize val="0"/>
        </c:dLbls>
        <c:gapWidth val="100"/>
        <c:axId val="773054248"/>
        <c:axId val="773055560"/>
      </c:barChart>
      <c:catAx>
        <c:axId val="7730542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3055560"/>
        <c:crosses val="autoZero"/>
        <c:auto val="1"/>
        <c:lblAlgn val="ctr"/>
        <c:lblOffset val="100"/>
        <c:noMultiLvlLbl val="0"/>
      </c:catAx>
      <c:valAx>
        <c:axId val="77305556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30542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1.xlsx]Grafice!PivotTable69</c:name>
    <c:fmtId val="3"/>
  </c:pivotSource>
  <c:chart>
    <c:autoTitleDeleted val="1"/>
    <c:pivotFmts>
      <c:pivotFmt>
        <c:idx val="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9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19183F-28FE-43A3-8227-83B1EB6B8F2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14E9630-C303-42DA-93C0-2D85B81F9B2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DC455FC-108D-450B-8EF8-5AF2DDF2C88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FC6980C-CD72-4FF0-A2B9-486007493E4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B0A0B47-32DA-4132-8D8F-67276A1C915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5C11252-5D25-4C34-ACE0-A39DE7A913F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1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05D3107-F83A-4F52-AAA0-5FA6CFC72E37}"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4592B7E-4D01-4C88-87AC-1DD9CF99FAC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EB66064-BA43-4ADD-BED7-6E6D15DAB17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3BA010C-34BC-4FEA-B62E-FD41292DB5A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6FE0132-344D-4BFB-A878-93793CA4998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3C9C86F-FF2C-4D3D-8A1E-1BFFE6C3F20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6800D07-7513-4ADA-803C-81B05B10BCB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279F3F9-98F1-4A4F-8570-DEE3456980D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257EFC4-043A-472E-97E2-13B2664A864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0E8F20D-1F33-43E9-AD52-7C6818B37A4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B5CA2CE-D932-476E-A764-521C82495A2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EFB4708-81BF-4041-95B9-3430BCF3363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5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58C7C04-3F8C-4A77-9969-58BB6E423BB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DA8BDB5-61D4-4068-96A0-771B170BFC8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8AE509B-EDBB-4721-B6A0-2FDDD95583D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8AD3859-352F-44B1-8D63-8528520D825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6D57FEE-D526-4B8D-8818-72FFC99C501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879497E-8EA7-4C99-A5D6-CDCAC5FA7F2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CAA1CF2-EEF8-441E-B443-249B9EBC1D98}"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82C5677-7929-4DCD-BC18-DED039E545B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772CE67-3194-4415-9959-EDE07E3A2AE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9594E02-12B1-49D6-B3D1-B8B8E393D1F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3C7475-18B2-418B-AC92-A0A0CA1A212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DB92475-1602-4E43-BD0D-62FD8F64EB2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7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0E7B30C-53A1-41A9-AC7B-C80155FAA30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E70057D3-CFA8-4DB0-8D73-5C20A3204717}"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8879DE0-EDAB-464A-9A0B-0B23C2F70B7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2F77F2BB-39FD-48F8-B750-44D058161F6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148358C-F08E-4D69-AF34-13C84DBC0C1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EABFEEB-9234-430A-8519-93ED49DABD3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5D501A8-105B-4425-B7AE-FD579A0C4D8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3824CEA-8FC8-463E-BFC0-873237D23AD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B2847CF-1075-41D0-9F85-CB2D7CFE1B7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96BBE3F-C288-44AC-BC56-27819A63AD3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9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6B5AD7B-FBFB-41A6-BA7C-8597BEF7608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F46148F-D539-4B91-A9C8-8597A9BFF3F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9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326B2B-1B0E-4399-91D5-CB3079CFF04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88D5C9A6-B388-46FE-9BF5-52C4D08BC3A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05AF8FD-1C53-433B-9981-FE87314920B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100FE6A-87BF-4A18-AFDE-D68E72DF822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8251499-2119-416B-85E0-B9A3148D0B6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E7DA4A4-6742-4FE9-B9FA-C9E8E9524FD3}"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FB662B7-4777-4837-878B-E8D833D5784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364DC7B-C826-407F-A8E5-B48C124EE0C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5F62FA7-80F0-4D79-A95D-B47AC254AF5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576B386-25D9-4217-A9CA-F303DE64862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AA70768-AB78-401C-8FD8-EDDA007F079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1B376DD-C9BB-4014-B466-F14785EA3DF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72FC15-1113-4EDB-90A7-F43303DCF40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E10AE00-0D17-487F-9523-959CE5C4696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4568730-353D-442B-A38D-B06E961D63E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427DC41-59F9-45DE-A149-080718EBDBA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819F414-6598-4AE1-8AB8-892BDE3ED01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8AB8339-C1CB-4796-BD11-5C824D5AC8D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5372F57-98E8-4BB5-9C26-A0FF1B620A4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EAC9A88-D341-415C-ACC7-F6B90475D00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FD604B4-328A-4966-A788-C4D6B3A547C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6688628-9413-4765-80D2-0B1891A29924}"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361770E-6AEF-4979-9C1F-8167E69E547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3050B5E-ED73-411C-B76C-AA6879F2AFF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8B7391-0888-4543-AC90-38D5C665FA2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9D329B1-8888-4443-961A-FD09933517C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E398CE8-F2E3-4986-86EB-5AD8AA75D47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36635F2-2F2F-428E-AA3F-97A179E31E8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704A41F-C055-40AC-8D29-ECFC4CB6DE0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C969C0D-5F0B-4C75-A145-6C261B0E7DD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165869C-14C1-4249-A246-0DF17AABA487}"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2148124-0980-442E-8C1C-D09708D6ADA8}"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3F3E57-07B1-48D5-ACF6-D37FACD0F08E}"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438A165-372A-4A0C-ACF6-403EDA5864E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F793BF1-91BD-443E-911B-E63CE847DA5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B8408E6-7CBB-4CA2-B73F-8318A4C4418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09E4011-B28E-4A03-84CF-36A97B25BC2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6319F58-8624-488D-ACD7-68DF731F822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6E4A464-B7CB-4599-8E66-07FA8ED1850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8B8B857-B684-4D64-B5ED-A243414A1E5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11B5F1B-D9A3-4A3B-B0ED-78FE305A488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D0391A2-DF64-4140-A528-0911BC0545B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DC8F1EB-579E-4818-9375-4021A362A48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09189401-30A5-4F00-A5E8-D85523F0CDA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48F7737-0FF1-4239-9C88-976E90A737E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28A6A9F-7299-45F4-8898-3F2B58014D5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6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2238812-837F-4201-9289-8EA5230257D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6D4913A-5D4F-45CE-AD83-41E2858F1D8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6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1708B1C-CAB1-4F8B-B347-2A2AB0E8E687}"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BA7204D-8D8C-4BCE-B731-B4036C33107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72E1D2-0187-4A53-BB2A-09BB0B05C6C8}"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0824A8D-7E43-49E1-B972-9D7E8452003F}"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56AF357-BF75-4A00-B86B-E3023BAD88C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A82A976-B4DB-4718-9F93-052A53E0EE1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0F87DD0-0001-4BAD-B754-FD52BB4572B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B145EC1-B0C1-4F73-B053-9A6A316F410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141A106-294D-4A36-948B-521567A35A0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5A08F8D-D182-4128-8DAE-3FAFCC98357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A4949A3-C3DA-4A33-A67A-4F24D2D1BED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6E92DA8-8AEB-4FF5-AA37-CC2B0EA7A21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93BE7A0-54A0-4AAE-8DA2-871202F87D6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773A638-8E21-4480-8918-9449E708E3C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1A8EF6F-3756-4B53-9433-F16DC33ED2E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D61704D-A3D3-4E47-A5AD-2935E02F205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BA73C5C-8711-4F4C-B9B1-530B90D8C0D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574DC2A-2B13-4822-A668-C6D2A33E123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353D8DE-2CBD-407C-95FE-1AF37075F1E8}"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F7533A9-BBEF-41B1-9E95-17801C0CBF25}"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9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9E39559-B7B6-47D7-A297-F7D420EC88E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31E010C-D8AB-4081-A319-E3E975C43BF3}"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9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9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FDE0D2-4C94-4EA8-995C-DB9D53D3259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5EA0348-7E50-49BE-9C9D-9AE3044084E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9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3167F-3A14-45C4-A79B-02EA3F76A3B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82AB3C6-3ED1-42F9-8AAE-15307C91947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0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F0B77AF-911B-4757-B6E3-1685406A485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4A50123-BE93-4F21-9471-0855E86006C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0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DC16512-0CCF-4106-AED5-6C8FB22A6DF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B41BD52-BEA7-4370-89C9-BE9215689C9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0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77D40D6-B047-4544-B3A3-CB63187EB2C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EB6E68FB-3120-4F42-822B-152BC0F3F5D1}"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1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A1F5A55-35D9-4097-8D69-BDF9103B88D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6FAA3418-0C9C-49B5-9564-B368507BF82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1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3512718-8A41-440B-BA94-06EC54E3788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401CC30-2BE7-490B-9362-1AD6FD4A050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72058AC-10A2-4163-A8BE-110D1CFB009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FA7CC74-5022-4C6B-8BEF-64A72346D1B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1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9E1D91-9135-4284-8757-33BD64F25EC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727FBD8-953E-49E7-9DC7-0F7FB1645FA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E2EC853-117B-4237-8DF9-0C0198CA0D3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54087EE-8392-427B-A152-84681BAA802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2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5B73E1F-D0B5-483A-A390-A2AA1ACD02F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C886E573-6AF2-4DBC-848D-3CABE375B1D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19BEABF-3D77-4895-90D2-F76B6EA1630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8BCA2223-371E-41C4-87FF-2A4E400E5A31}"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C75391D-9477-499B-80EB-22207EC5DB4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C12A15A2-BFA2-41A8-8F6C-62D3E3577A77}"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00907A-0193-402E-9191-890405C13B3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D7C8F33-AFD4-4900-A337-D3D40025C75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4FBA9C1-6B1C-404E-8141-D4B739BFE5A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589CB18-D962-4CA5-AE52-78DE6EDFCEC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877C247-4A4A-42F2-BB75-84AE716963C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452E853-AF84-4769-8A1C-22924AABF9A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329C8E6-8CA1-48EE-B0C0-7E2BF5AFD84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1432206-8B9D-4585-92D6-9707998D881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4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6C7767C-DF6D-444D-9A76-E0D72761F75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DC98BA3-FD8E-46F9-8E6D-4A5499259BB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5B35623-E324-444E-8DF0-E189463085E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8AAA6B6-A822-44DB-9D50-E8A6C482036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4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E65AF84-6C50-4722-9685-2B3F62399F1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0D89C12B-C399-4512-80A2-832291761E9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1670838-0890-4014-8083-4E4D92A7C3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22A35AB3-E68D-425D-8609-17EAA3DF3A3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A161FAC-99D8-401A-A697-42E1147F167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8F5C338-C4E3-40DD-9CA9-B8025AC15B3F}"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880BBC1-F424-4CDD-B12A-C9D1DF5F2088}"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9F9B136-DE1C-4A80-8196-697232442A4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32BB7C9-A15D-4E03-992D-1DF83CCA157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FEDAE01-C12A-48C8-A731-FFE749EBB2F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05C1FC6-D29B-483B-9E2D-5850B5DDEB8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53210AF-0287-4FFA-B5E1-460412C8565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893A464-52B2-4475-AB13-9C6B1CC338A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D0E7D4D-E7C3-435C-8756-CDA7D027362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5D1FB7F-D54D-47CD-AB58-97753B68ECF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6E8F3BA-4EC3-4E32-96FC-7199B32CE6F5}"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69CD255-7BE2-4BA8-9FD0-10AD16C0772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2B845A3-8D75-47B5-816B-DA9667DC0EE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6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EE5B252-40AF-4BB0-93CD-FBE34D68A6F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281DE0FC-7A93-4D64-A02C-E97A41AB6FB2}"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7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8C0E488-5540-4AEF-B4DB-86F8F040270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0AFCC36-C027-4E4A-8CB9-DDD82770A779}"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54FDEE4-0E89-4851-9C0A-F64B6C41801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9E2916C0-FA31-403D-9C96-635FFC925327}"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7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2C52C38-7439-4313-A2BF-3AA29CDDDCF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8FF55FE-1BDF-4584-902F-ADF62C3637D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7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F947C92-8A58-4E34-8F1E-155C07619DD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F9DD0FE-AB0A-4192-B5C1-4829D75DAC9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918C36D-E0E8-4BD8-A122-F12F47E35328}"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D8A8E5D-C3D3-4271-87BB-DC2459BBD83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8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2A8F716-BAD8-49B2-95C1-6019C0455BB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685EB06-034C-4398-83AF-44A6B031B58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DCAF8EB-A390-4403-9911-06D0501B1A4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6BB34BC-E133-497E-B913-D66B4A768BC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3F5CBC2-9963-44B9-AB60-F855A1EEF28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5A2655B-DDF5-42B1-A14A-FDD421F6E91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8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8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852E623-DEE2-44AD-9DA9-BA52D1D0A6F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2744C3E-6DFF-4589-BC58-AF17E59F673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2D323C2-84A0-4E61-858B-73DF3960877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01D0F27-7059-429A-AD91-0722D4D2EF3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9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89332FA-BA52-4B8E-89B3-8C5FFC42780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19BE532-D65D-4298-AA5A-74F48BDB748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9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9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8098444-DA6A-4026-AF57-A2F099D0CEF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900D167-D862-4143-A40D-50AC483A3B2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9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B0FB6ED-F5E1-469B-87F8-988F024CE2D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E7B6C81-F5A4-46AA-BA75-E3E78189E1E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E66FAA2-C9FC-47A4-9EAE-27F1BFB19D5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18764AE-CA86-4476-BF2A-998BECEFFDD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0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0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C69B159-661D-45DE-B860-007A0F63D4A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0AEC525-8E60-4A7F-BD9A-648AAA3E4C1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0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4286B51-8FDC-44B1-A5D3-28C3C1AAAE0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2168F18-91BF-48D7-BE64-D7961102EE05}"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D5C58DC-443C-4B64-83C5-C826158DC4F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82BDE4F-1149-4567-9D02-7054BC35AEB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0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0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C653FA8-421C-48FB-B032-719588B7247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707FD10A-63F8-47CA-894A-B2BFFD194FD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CB22C14-864B-41B4-A89F-0F4F39D9F07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F206B3A-67B9-48F1-841F-E8BA1454FF3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2E8373A-8CD6-4AB6-93F4-C4AAD43065CE}"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DDE0FEBE-53F5-4BA0-9404-4D857CD60B3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1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1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6573C88-87DA-45C1-94D9-64B0D55BDEE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A17126F-391E-4BD8-872E-94AB45FA1A2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9F67A35-CBD8-47C4-9952-D4D7A876962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18B50A1-B3F0-4108-9283-6A64D45B232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D22D10B-06C2-4A4E-BC68-95BE8AA713B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2BE8A79-2152-4D74-A89B-D8523ABC36C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2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338E842-7FE0-48BC-9365-43FF4A44218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360BA2D-8811-4CC3-9B46-211D0AE9AC3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B35D4D1-D9E5-4685-A407-4D8AC436957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7F1C26F-3117-4BDA-9BF0-7991BBB06CE5}"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2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B439CC7-920E-4B73-8125-C45052D2C0A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ADC4762-DED3-4310-B4C0-842A1A70863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2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92711D-3E14-415C-AF20-2342EC93A05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023F62E-6286-4182-A967-EF7F36E4F7F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3B0E2DC-1FEB-4761-992B-3F87F7FA4A0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AF423583-382D-4B60-B874-7B3FD34F840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A003973-932E-4637-A81C-2D1EFF80751E}"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04C64A3B-F498-4B23-B377-79D31331484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3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4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24879B1-5EF7-4970-8573-750F370573C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EC9D1A6-C22A-4239-B3D8-485C5AA1011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21B872A-588C-4AA6-BDE3-5B46AAF2422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586F6DA-68E3-4A76-A07C-06FE5899583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C08B50D-23DF-4A39-A68C-9BAD3031D36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06908E3-AE7F-489E-8AD2-32678ADBFB6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4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60FEC35-BCD0-45DA-AC55-A1FD5973AEE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A1B1E47-D170-43D1-B618-A9D2507656E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C092177-549D-4F26-A4EC-9E802F03864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FFC1AB0-7345-4928-B4A3-E29A69187EE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C8A5F8-8758-40BC-ABEC-C460D2CF57E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B0592B8-82D6-46FC-8DC4-93E2C3D106D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5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DE0C442-5226-437F-B42F-5FAF51A408B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ACEFB1BA-FD37-4F55-A062-1672B9427028}"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EAC8ACD-1DD7-488F-98ED-9FF54F1E88F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96A5271-A5B0-4B27-BB61-17CBD265A5C3}"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774D70D-06AF-48D1-AEDD-9D2BB45E63D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6C09050-75A8-48F4-B44B-C6D5A9259295}"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5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FECC885-C8CB-44BD-B88E-5D2CDAD7073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8AC233B-3BA2-4D40-A555-243D90D2ECC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3171EF4-DDE4-42D8-BD9E-C058982FA0B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8F60686-A930-4222-8C72-823DA9E400E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D0CD880-DD87-41ED-AD12-5A982593725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138CBCF-4B1F-4B9A-BE7B-399A71CA8EE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6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4B4F734-047E-48E4-8FB4-4C973CDB907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39E447C-E851-433C-91D4-0775FE2DF6F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9DBA740-8A50-4813-8766-AF219F5E624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D120B0D-AF7F-4630-A8A6-42C877ABD01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AAD141A-7765-4D79-9C90-7160D87A7EF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CC62751-270B-4C97-9AF1-E95FDB11F8F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7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148DC6C-08FA-4E11-935F-E01CFB50CF0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8E38D767-BA53-4AF1-AB27-5C850C4122E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9A6FC5B-1229-48DC-BB32-657C4FBDEE2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652C1299-C157-4A3E-B189-E25D5AFB75D8}"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3CD3E46-0D7D-4E83-9F80-0C1A82D26AB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C17E7DF-A381-4AB8-9261-FFE23055BB7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7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11BEC19-2C0C-4E5F-9EF6-AF91E987010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13F2AFC-357B-419F-AFB6-F7C212DEF9A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8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F6ED51A-A2C9-47F3-BEA7-9498D3BFBAD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C816AB4-DD6B-482A-BD58-8C770067F93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E5B6A54-7433-4B50-B290-5C92C71F839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1C21071-1042-40F3-8299-18FFFB1C98D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8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8D5D730-2A5A-4DB2-99EF-4AC1DFF791F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642B363-1EBF-44EB-BE0B-0642C71DBCF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51769F7-D093-41C8-A3E1-BCE9E83CB39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E26BB38-FCE6-40AA-BF7B-6B4C79326E4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9BF6679-3EF1-46C7-9F93-50DE1FE557D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0AB5093-DADA-4074-9AE3-4415BCED8AA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9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9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9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9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274B838-49F4-4F1F-9EF7-9F36223C0B9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AF1B7CB7-BD0A-40B8-B518-CB23987299B4}"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A00CF89-1E9B-468C-ACB8-081E05ED09C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88D43C32-9459-46E6-B420-49DFB113CA64}"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A6B1EBA-A71C-49F7-AD59-EC4EA1D7170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1907105-BEE4-41BA-94E7-F9B96FDA4301}"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9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CEA8D76-25D2-4165-9927-2FF2080DB96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9EB1492-F6BD-4E73-AAC5-980BC4F640D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4D6205B-EF92-4F3D-A6A7-B3220336B51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950CC3E-927D-41EB-86AC-CA7730EB655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0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4CC2E24-662C-4288-AE49-6E4BCA256EC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39BB93B-080E-488D-B19E-9EC4307DE2D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0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6D54D59-D986-48AD-8972-C2DD0D86C06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638630A-231B-4421-9040-1638FB171C6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1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F7ACA0A-AC04-433C-85C6-BA284664A4E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2F77506-287D-435E-A454-C9083B26A4A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7E95A1A-D801-4EA9-BE67-F10E67101A4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5D8C9E7-9B16-42CB-94E1-E5ED4FCEE91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1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B706F38-9E72-4E43-8197-58770E2B4CFE}"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90CD93F-CE96-477C-8100-5C4F8254894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1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44E832B-8756-4B38-ADAA-75CC9EACDC6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70C71CF8-71FA-46DC-A94C-1F1BC8060093}"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1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F3BAC5D-5C3E-48DE-9804-5124A8DF166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55946A3-71E3-4378-9E12-7080F4B1FC9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D49A55C-8EC1-4510-B39E-9A66C4D5BC2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EC68918-25DC-4612-ACA1-BFF4170F8515}"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2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A141FFF-AD27-4943-8CBF-21E00F2DD03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51B8672-180E-40EB-B2EA-F7A18C11DC0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6D024E2-FEA2-4BD4-A7A5-8C1640F1317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392A3F2-27DE-4A3D-B555-11CF5E143DA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3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3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7DC5411-4B85-47DC-BD13-7E0CE184E87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D8C7CF31-F636-4524-AF5E-DFA95339131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55F7262-FA33-49E5-9831-A9118C8E186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C90C49CD-251B-4751-8EA8-521D35BF24D5}"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503BB6-03A6-492D-B67C-390522E7D2D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CAC8B47-2D92-48C8-BD43-57027F494C6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3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4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0560E1-B56E-46B6-BE51-958798DFE00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103E8B9-DCD2-44C8-8CD4-FFBB2E6B062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4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18FF867-B45A-4865-872B-38E027CC09F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B270BAE-5EFA-476E-B010-2B298F10939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1A1443F-FC18-4306-97F8-26125ABA66A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05C7F27-8B89-4432-9F1A-3BC1D4A2DC0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4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F2D8EC2-9CD8-4BBD-B5FE-DCFFE260CA5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AE68163-E8F3-45E1-9B79-1A1B773BFD5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278B3DF-B4DB-47A2-B08D-AED7F744CF6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539F8B6-5FC1-4D2E-820A-209DB2F4ACC5}"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0CAF00B-872D-4C1B-A540-467E4CBC067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EA9E9CD-5269-4686-8DD2-8913402FED2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5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D002ABE-F954-4176-8DBF-AED14BC902C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D5A932CE-A172-424B-A969-D9E4F2D3AA64}"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B53EA3E-108E-406D-A0C8-3EB6A6A086B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A626DE7-0B7A-4A30-98EE-AF1C5F2D48E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5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5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8AA7C93-0946-4F4C-8E76-6869E426639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A110779-5117-468B-AA9F-1784EA60789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8CA7FDA-ED6F-4855-87B3-2D69C437152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A4590AA-3774-4D51-A151-D39D4145CD6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6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755E803-D5FA-4F9C-A2F1-6877014D364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E82B721-378E-453C-B663-B9676EFA8AC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E9AE728-C5B5-4D12-BA87-5F0DAC10A2C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AE750AA-E56C-406A-B999-B3EDFC91D4B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7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7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7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45FC82A-C1FC-4053-8E5C-AB19C875BD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D08CDE0-9C1B-41DC-BE26-E432E6F33399}"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9D7187E-ED29-482D-B118-A1624D3B07E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730E4005-85F8-4B00-8C3C-9587FCE877F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7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7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B75DA-EBAF-49FB-A117-D548A874879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762911B-7605-40BE-8D8C-0AD2F6B93A3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B9B7EFA-EA64-4EEE-AF24-2BBC0E9547C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1C5CF88-57EF-4C11-9937-2D6C8D144C9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8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8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B22F4B2-2643-458F-B394-DB5D4D16083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FAE9DBB-538B-41C8-815D-2882826354B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33EE7DE-5EE0-4BE3-8DBC-8B2ECD08B96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81C5513-6360-44F5-A12C-D23B349A8A3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88"/>
        <c:spPr>
          <a:solidFill>
            <a:srgbClr val="FFE600"/>
          </a:solidFill>
          <a:ln>
            <a:noFill/>
          </a:ln>
          <a:effectLst/>
        </c:spPr>
        <c:marker>
          <c:symbol val="none"/>
        </c:marker>
        <c:dLbl>
          <c:idx val="0"/>
          <c:spPr>
            <a:noFill/>
            <a:ln>
              <a:noFill/>
            </a:ln>
            <a:effectLst/>
          </c:spPr>
          <c:txPr>
            <a:bodyPr rot="0" vert="horz"/>
            <a:lstStyle/>
            <a:p>
              <a:pPr>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89"/>
        <c:dLbl>
          <c:idx val="0"/>
          <c:tx>
            <c:rich>
              <a:bodyPr rot="0" vert="horz"/>
              <a:lstStyle/>
              <a:p>
                <a:pPr>
                  <a:defRPr/>
                </a:pPr>
                <a:fld id="{295D2B72-EC10-4FD1-A237-AC2304DBA5BD}" type="CELLRANGE">
                  <a:rPr lang="en-US"/>
                  <a:pPr>
                    <a:defRPr/>
                  </a:pPr>
                  <a:t>[CELLRANGE]</a:t>
                </a:fld>
                <a:endParaRPr lang="en-US"/>
              </a:p>
              <a:p>
                <a:pPr>
                  <a:defRPr/>
                </a:pPr>
                <a:fld id="{9AA0F4A3-5984-4DEF-875F-577A5E386B7E}"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90"/>
        <c:dLbl>
          <c:idx val="0"/>
          <c:tx>
            <c:rich>
              <a:bodyPr rot="0" vert="horz"/>
              <a:lstStyle/>
              <a:p>
                <a:pPr>
                  <a:defRPr/>
                </a:pPr>
                <a:fld id="{DC9601CB-8095-4F04-A1CE-1387D2E930C0}" type="CELLRANGE">
                  <a:rPr lang="en-US"/>
                  <a:pPr>
                    <a:defRPr/>
                  </a:pPr>
                  <a:t>[CELLRANGE]</a:t>
                </a:fld>
                <a:endParaRPr lang="en-US"/>
              </a:p>
              <a:p>
                <a:pPr>
                  <a:defRPr/>
                </a:pPr>
                <a:fld id="{514C81B6-91C3-4835-8FE1-B38E610AABF2}"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91"/>
        <c:dLbl>
          <c:idx val="0"/>
          <c:tx>
            <c:rich>
              <a:bodyPr rot="0" vert="horz"/>
              <a:lstStyle/>
              <a:p>
                <a:pPr>
                  <a:defRPr/>
                </a:pPr>
                <a:fld id="{68B3EAD3-5C7E-4926-A04F-CD0BBE01A94C}" type="CELLRANGE">
                  <a:rPr lang="en-US"/>
                  <a:pPr>
                    <a:defRPr/>
                  </a:pPr>
                  <a:t>[CELLRANGE]</a:t>
                </a:fld>
                <a:endParaRPr lang="en-US"/>
              </a:p>
              <a:p>
                <a:pPr>
                  <a:defRPr/>
                </a:pPr>
                <a:fld id="{D2834B78-D2C1-4BF7-8999-F6629461361D}"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92"/>
        <c:dLbl>
          <c:idx val="0"/>
          <c:tx>
            <c:rich>
              <a:bodyPr rot="0" vert="horz"/>
              <a:lstStyle/>
              <a:p>
                <a:pPr>
                  <a:defRPr/>
                </a:pPr>
                <a:fld id="{5DCFF096-5EBE-47D9-A7C6-E7C252522FC0}" type="CELLRANGE">
                  <a:rPr lang="en-US"/>
                  <a:pPr>
                    <a:defRPr/>
                  </a:pPr>
                  <a:t>[CELLRANGE]</a:t>
                </a:fld>
                <a:r>
                  <a:rPr lang="en-US" baseline="0"/>
                  <a:t>
</a:t>
                </a:r>
                <a:fld id="{E918E00C-DC17-4CCA-838D-D46A174C5A27}"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93"/>
        <c:dLbl>
          <c:idx val="0"/>
          <c:tx>
            <c:rich>
              <a:bodyPr rot="0" vert="horz"/>
              <a:lstStyle/>
              <a:p>
                <a:pPr>
                  <a:defRPr/>
                </a:pPr>
                <a:fld id="{1D8ED1AF-0BC9-4F5E-800E-89282CAE4A79}" type="CELLRANGE">
                  <a:rPr lang="en-US"/>
                  <a:pPr>
                    <a:defRPr/>
                  </a:pPr>
                  <a:t>[CELLRANGE]</a:t>
                </a:fld>
                <a:r>
                  <a:rPr lang="en-US" baseline="0"/>
                  <a:t>
</a:t>
                </a:r>
                <a:fld id="{2C0397B3-DD9D-4FB7-9D91-2D7B210CE2AA}"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94"/>
        <c:dLbl>
          <c:idx val="0"/>
          <c:tx>
            <c:rich>
              <a:bodyPr rot="0" vert="horz"/>
              <a:lstStyle/>
              <a:p>
                <a:pPr>
                  <a:defRPr/>
                </a:pPr>
                <a:fld id="{42D1BBD9-C76F-4F2D-AEDA-7140B377D432}" type="CELLRANGE">
                  <a:rPr lang="en-US"/>
                  <a:pPr>
                    <a:defRPr/>
                  </a:pPr>
                  <a:t>[CELLRANGE]</a:t>
                </a:fld>
                <a:r>
                  <a:rPr lang="en-US" baseline="0"/>
                  <a:t>
</a:t>
                </a:r>
                <a:fld id="{66C7034D-2FB7-444C-93B9-E2AF2CEE47A4}"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s>
    <c:plotArea>
      <c:layout/>
      <c:barChart>
        <c:barDir val="bar"/>
        <c:grouping val="clustered"/>
        <c:varyColors val="0"/>
        <c:ser>
          <c:idx val="0"/>
          <c:order val="0"/>
          <c:tx>
            <c:strRef>
              <c:f>Grafice!$C$497:$C$502</c:f>
              <c:strCache>
                <c:ptCount val="1"/>
                <c:pt idx="0">
                  <c:v>Total</c:v>
                </c:pt>
              </c:strCache>
            </c:strRef>
          </c:tx>
          <c:spPr>
            <a:solidFill>
              <a:srgbClr val="FFE600"/>
            </a:solidFill>
            <a:ln>
              <a:noFill/>
            </a:ln>
            <a:effectLst/>
          </c:spPr>
          <c:invertIfNegative val="0"/>
          <c:dLbls>
            <c:dLbl>
              <c:idx val="0"/>
              <c:tx>
                <c:rich>
                  <a:bodyPr/>
                  <a:lstStyle/>
                  <a:p>
                    <a:fld id="{295D2B72-EC10-4FD1-A237-AC2304DBA5BD}" type="CELLRANGE">
                      <a:rPr lang="en-US"/>
                      <a:pPr/>
                      <a:t>[CELLRANGE]</a:t>
                    </a:fld>
                    <a:endParaRPr lang="en-US"/>
                  </a:p>
                  <a:p>
                    <a:fld id="{9AA0F4A3-5984-4DEF-875F-577A5E386B7E}"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B480-43EE-960A-67E60A3301FC}"/>
                </c:ext>
              </c:extLst>
            </c:dLbl>
            <c:dLbl>
              <c:idx val="1"/>
              <c:tx>
                <c:rich>
                  <a:bodyPr/>
                  <a:lstStyle/>
                  <a:p>
                    <a:fld id="{DC9601CB-8095-4F04-A1CE-1387D2E930C0}" type="CELLRANGE">
                      <a:rPr lang="en-US"/>
                      <a:pPr/>
                      <a:t>[CELLRANGE]</a:t>
                    </a:fld>
                    <a:endParaRPr lang="en-US"/>
                  </a:p>
                  <a:p>
                    <a:fld id="{514C81B6-91C3-4835-8FE1-B38E610AABF2}"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B480-43EE-960A-67E60A3301FC}"/>
                </c:ext>
              </c:extLst>
            </c:dLbl>
            <c:dLbl>
              <c:idx val="2"/>
              <c:tx>
                <c:rich>
                  <a:bodyPr/>
                  <a:lstStyle/>
                  <a:p>
                    <a:fld id="{68B3EAD3-5C7E-4926-A04F-CD0BBE01A94C}" type="CELLRANGE">
                      <a:rPr lang="en-US"/>
                      <a:pPr/>
                      <a:t>[CELLRANGE]</a:t>
                    </a:fld>
                    <a:endParaRPr lang="en-US"/>
                  </a:p>
                  <a:p>
                    <a:fld id="{D2834B78-D2C1-4BF7-8999-F6629461361D}"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B480-43EE-960A-67E60A3301FC}"/>
                </c:ext>
              </c:extLst>
            </c:dLbl>
            <c:dLbl>
              <c:idx val="3"/>
              <c:tx>
                <c:rich>
                  <a:bodyPr/>
                  <a:lstStyle/>
                  <a:p>
                    <a:fld id="{5DCFF096-5EBE-47D9-A7C6-E7C252522FC0}" type="CELLRANGE">
                      <a:rPr lang="en-US"/>
                      <a:pPr/>
                      <a:t>[CELLRANGE]</a:t>
                    </a:fld>
                    <a:r>
                      <a:rPr lang="en-US" baseline="0"/>
                      <a:t>
</a:t>
                    </a:r>
                    <a:fld id="{E918E00C-DC17-4CCA-838D-D46A174C5A27}"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480-43EE-960A-67E60A3301FC}"/>
                </c:ext>
              </c:extLst>
            </c:dLbl>
            <c:dLbl>
              <c:idx val="4"/>
              <c:tx>
                <c:rich>
                  <a:bodyPr/>
                  <a:lstStyle/>
                  <a:p>
                    <a:fld id="{1D8ED1AF-0BC9-4F5E-800E-89282CAE4A79}" type="CELLRANGE">
                      <a:rPr lang="en-US"/>
                      <a:pPr/>
                      <a:t>[CELLRANGE]</a:t>
                    </a:fld>
                    <a:r>
                      <a:rPr lang="en-US" baseline="0"/>
                      <a:t>
</a:t>
                    </a:r>
                    <a:fld id="{2C0397B3-DD9D-4FB7-9D91-2D7B210CE2AA}"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B480-43EE-960A-67E60A3301FC}"/>
                </c:ext>
              </c:extLst>
            </c:dLbl>
            <c:dLbl>
              <c:idx val="5"/>
              <c:tx>
                <c:rich>
                  <a:bodyPr/>
                  <a:lstStyle/>
                  <a:p>
                    <a:fld id="{42D1BBD9-C76F-4F2D-AEDA-7140B377D432}" type="CELLRANGE">
                      <a:rPr lang="en-US"/>
                      <a:pPr/>
                      <a:t>[CELLRANGE]</a:t>
                    </a:fld>
                    <a:r>
                      <a:rPr lang="en-US" baseline="0"/>
                      <a:t>
</a:t>
                    </a:r>
                    <a:fld id="{66C7034D-2FB7-444C-93B9-E2AF2CEE47A4}"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B480-43EE-960A-67E60A3301FC}"/>
                </c:ext>
              </c:extLst>
            </c:dLbl>
            <c:spPr>
              <a:noFill/>
              <a:ln>
                <a:noFill/>
              </a:ln>
              <a:effectLst/>
            </c:spPr>
            <c:txPr>
              <a:bodyPr rot="0" vert="horz"/>
              <a:lstStyle/>
              <a:p>
                <a:pPr>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Grafice!$C$497:$C$502</c:f>
              <c:strCache>
                <c:ptCount val="6"/>
                <c:pt idx="0">
                  <c:v>Efect foarte ridicat</c:v>
                </c:pt>
                <c:pt idx="1">
                  <c:v>Efect foarte scăzut sau niciun efect</c:v>
                </c:pt>
                <c:pt idx="2">
                  <c:v>Efect ridicat</c:v>
                </c:pt>
                <c:pt idx="3">
                  <c:v>Efect scăzut</c:v>
                </c:pt>
                <c:pt idx="4">
                  <c:v>Nu este aplicabil</c:v>
                </c:pt>
                <c:pt idx="5">
                  <c:v>Nu știu</c:v>
                </c:pt>
              </c:strCache>
            </c:strRef>
          </c:cat>
          <c:val>
            <c:numRef>
              <c:f>Grafice!$C$497:$C$502</c:f>
              <c:numCache>
                <c:formatCode>0.0%</c:formatCode>
                <c:ptCount val="6"/>
                <c:pt idx="0">
                  <c:v>0.14705882352941177</c:v>
                </c:pt>
                <c:pt idx="1">
                  <c:v>0.11764705882352941</c:v>
                </c:pt>
                <c:pt idx="2">
                  <c:v>0.29411764705882354</c:v>
                </c:pt>
                <c:pt idx="3">
                  <c:v>0.14705882352941177</c:v>
                </c:pt>
                <c:pt idx="4">
                  <c:v>8.8235294117647065E-2</c:v>
                </c:pt>
                <c:pt idx="5">
                  <c:v>0.20588235294117646</c:v>
                </c:pt>
              </c:numCache>
            </c:numRef>
          </c:val>
          <c:extLst>
            <c:ext xmlns:c15="http://schemas.microsoft.com/office/drawing/2012/chart" uri="{02D57815-91ED-43cb-92C2-25804820EDAC}">
              <c15:datalabelsRange>
                <c15:f>Grafice!$C$497:$C$502</c15:f>
                <c15:dlblRangeCache>
                  <c:ptCount val="6"/>
                  <c:pt idx="0">
                    <c:v>5</c:v>
                  </c:pt>
                  <c:pt idx="1">
                    <c:v>4</c:v>
                  </c:pt>
                  <c:pt idx="2">
                    <c:v>10</c:v>
                  </c:pt>
                  <c:pt idx="3">
                    <c:v>6</c:v>
                  </c:pt>
                  <c:pt idx="4">
                    <c:v>3</c:v>
                  </c:pt>
                  <c:pt idx="5">
                    <c:v>7</c:v>
                  </c:pt>
                </c15:dlblRangeCache>
              </c15:datalabelsRange>
            </c:ext>
            <c:ext xmlns:c16="http://schemas.microsoft.com/office/drawing/2014/chart" uri="{C3380CC4-5D6E-409C-BE32-E72D297353CC}">
              <c16:uniqueId val="{00000006-B480-43EE-960A-67E60A3301FC}"/>
            </c:ext>
          </c:extLst>
        </c:ser>
        <c:dLbls>
          <c:showLegendKey val="0"/>
          <c:showVal val="0"/>
          <c:showCatName val="0"/>
          <c:showSerName val="0"/>
          <c:showPercent val="0"/>
          <c:showBubbleSize val="0"/>
        </c:dLbls>
        <c:gapWidth val="100"/>
        <c:axId val="629751888"/>
        <c:axId val="629754840"/>
      </c:barChart>
      <c:catAx>
        <c:axId val="6297518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629754840"/>
        <c:crosses val="autoZero"/>
        <c:auto val="1"/>
        <c:lblAlgn val="ctr"/>
        <c:lblOffset val="100"/>
        <c:noMultiLvlLbl val="0"/>
      </c:catAx>
      <c:valAx>
        <c:axId val="62975484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n-US"/>
          </a:p>
        </c:txPr>
        <c:crossAx val="629751888"/>
        <c:crosses val="autoZero"/>
        <c:crossBetween val="between"/>
      </c:valAx>
    </c:plotArea>
    <c:plotVisOnly val="1"/>
    <c:dispBlanksAs val="gap"/>
    <c:showDLblsOverMax val="0"/>
    <c:extLst/>
  </c:chart>
  <c:spPr>
    <a:no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1.xlsx]Grafice!PivotTable70</c:name>
    <c:fmtId val="1"/>
  </c:pivotSource>
  <c:chart>
    <c:autoTitleDeleted val="1"/>
    <c:pivotFmts>
      <c:pivotFmt>
        <c:idx val="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9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19183F-28FE-43A3-8227-83B1EB6B8F2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14E9630-C303-42DA-93C0-2D85B81F9B2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DC455FC-108D-450B-8EF8-5AF2DDF2C88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FC6980C-CD72-4FF0-A2B9-486007493E4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B0A0B47-32DA-4132-8D8F-67276A1C915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5C11252-5D25-4C34-ACE0-A39DE7A913F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1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05D3107-F83A-4F52-AAA0-5FA6CFC72E37}"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4592B7E-4D01-4C88-87AC-1DD9CF99FAC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EB66064-BA43-4ADD-BED7-6E6D15DAB17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3BA010C-34BC-4FEA-B62E-FD41292DB5A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6FE0132-344D-4BFB-A878-93793CA4998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3C9C86F-FF2C-4D3D-8A1E-1BFFE6C3F20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6800D07-7513-4ADA-803C-81B05B10BCB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279F3F9-98F1-4A4F-8570-DEE3456980D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257EFC4-043A-472E-97E2-13B2664A864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0E8F20D-1F33-43E9-AD52-7C6818B37A4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B5CA2CE-D932-476E-A764-521C82495A2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EFB4708-81BF-4041-95B9-3430BCF3363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5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58C7C04-3F8C-4A77-9969-58BB6E423BB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DA8BDB5-61D4-4068-96A0-771B170BFC8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8AE509B-EDBB-4721-B6A0-2FDDD95583D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8AD3859-352F-44B1-8D63-8528520D825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6D57FEE-D526-4B8D-8818-72FFC99C501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879497E-8EA7-4C99-A5D6-CDCAC5FA7F2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CAA1CF2-EEF8-441E-B443-249B9EBC1D98}"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82C5677-7929-4DCD-BC18-DED039E545B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772CE67-3194-4415-9959-EDE07E3A2AE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9594E02-12B1-49D6-B3D1-B8B8E393D1F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3C7475-18B2-418B-AC92-A0A0CA1A212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DB92475-1602-4E43-BD0D-62FD8F64EB2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7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0E7B30C-53A1-41A9-AC7B-C80155FAA30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E70057D3-CFA8-4DB0-8D73-5C20A3204717}"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8879DE0-EDAB-464A-9A0B-0B23C2F70B7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2F77F2BB-39FD-48F8-B750-44D058161F6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148358C-F08E-4D69-AF34-13C84DBC0C1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EABFEEB-9234-430A-8519-93ED49DABD3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5D501A8-105B-4425-B7AE-FD579A0C4D8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3824CEA-8FC8-463E-BFC0-873237D23AD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B2847CF-1075-41D0-9F85-CB2D7CFE1B7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96BBE3F-C288-44AC-BC56-27819A63AD3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9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6B5AD7B-FBFB-41A6-BA7C-8597BEF7608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F46148F-D539-4B91-A9C8-8597A9BFF3F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9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326B2B-1B0E-4399-91D5-CB3079CFF04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88D5C9A6-B388-46FE-9BF5-52C4D08BC3A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05AF8FD-1C53-433B-9981-FE87314920B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100FE6A-87BF-4A18-AFDE-D68E72DF822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8251499-2119-416B-85E0-B9A3148D0B6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E7DA4A4-6742-4FE9-B9FA-C9E8E9524FD3}"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FB662B7-4777-4837-878B-E8D833D5784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364DC7B-C826-407F-A8E5-B48C124EE0C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5F62FA7-80F0-4D79-A95D-B47AC254AF5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576B386-25D9-4217-A9CA-F303DE64862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AA70768-AB78-401C-8FD8-EDDA007F079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1B376DD-C9BB-4014-B466-F14785EA3DF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72FC15-1113-4EDB-90A7-F43303DCF40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E10AE00-0D17-487F-9523-959CE5C4696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4568730-353D-442B-A38D-B06E961D63E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427DC41-59F9-45DE-A149-080718EBDBA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819F414-6598-4AE1-8AB8-892BDE3ED01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8AB8339-C1CB-4796-BD11-5C824D5AC8D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5372F57-98E8-4BB5-9C26-A0FF1B620A4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EAC9A88-D341-415C-ACC7-F6B90475D00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FD604B4-328A-4966-A788-C4D6B3A547C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6688628-9413-4765-80D2-0B1891A29924}"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361770E-6AEF-4979-9C1F-8167E69E547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3050B5E-ED73-411C-B76C-AA6879F2AFF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8B7391-0888-4543-AC90-38D5C665FA2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9D329B1-8888-4443-961A-FD09933517C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E398CE8-F2E3-4986-86EB-5AD8AA75D47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36635F2-2F2F-428E-AA3F-97A179E31E8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704A41F-C055-40AC-8D29-ECFC4CB6DE0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C969C0D-5F0B-4C75-A145-6C261B0E7DD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165869C-14C1-4249-A246-0DF17AABA487}"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2148124-0980-442E-8C1C-D09708D6ADA8}"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3F3E57-07B1-48D5-ACF6-D37FACD0F08E}"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438A165-372A-4A0C-ACF6-403EDA5864E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F793BF1-91BD-443E-911B-E63CE847DA5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B8408E6-7CBB-4CA2-B73F-8318A4C4418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09E4011-B28E-4A03-84CF-36A97B25BC2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6319F58-8624-488D-ACD7-68DF731F822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6E4A464-B7CB-4599-8E66-07FA8ED1850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8B8B857-B684-4D64-B5ED-A243414A1E5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11B5F1B-D9A3-4A3B-B0ED-78FE305A488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D0391A2-DF64-4140-A528-0911BC0545B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DC8F1EB-579E-4818-9375-4021A362A48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09189401-30A5-4F00-A5E8-D85523F0CDA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48F7737-0FF1-4239-9C88-976E90A737E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28A6A9F-7299-45F4-8898-3F2B58014D5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6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2238812-837F-4201-9289-8EA5230257D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6D4913A-5D4F-45CE-AD83-41E2858F1D8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6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1708B1C-CAB1-4F8B-B347-2A2AB0E8E687}"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BA7204D-8D8C-4BCE-B731-B4036C33107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72E1D2-0187-4A53-BB2A-09BB0B05C6C8}"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0824A8D-7E43-49E1-B972-9D7E8452003F}"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56AF357-BF75-4A00-B86B-E3023BAD88C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A82A976-B4DB-4718-9F93-052A53E0EE1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0F87DD0-0001-4BAD-B754-FD52BB4572B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B145EC1-B0C1-4F73-B053-9A6A316F410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141A106-294D-4A36-948B-521567A35A0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5A08F8D-D182-4128-8DAE-3FAFCC98357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A4949A3-C3DA-4A33-A67A-4F24D2D1BED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6E92DA8-8AEB-4FF5-AA37-CC2B0EA7A21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93BE7A0-54A0-4AAE-8DA2-871202F87D6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773A638-8E21-4480-8918-9449E708E3C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1A8EF6F-3756-4B53-9433-F16DC33ED2E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D61704D-A3D3-4E47-A5AD-2935E02F205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BA73C5C-8711-4F4C-B9B1-530B90D8C0D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574DC2A-2B13-4822-A668-C6D2A33E123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353D8DE-2CBD-407C-95FE-1AF37075F1E8}"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F7533A9-BBEF-41B1-9E95-17801C0CBF25}"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9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9E39559-B7B6-47D7-A297-F7D420EC88E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31E010C-D8AB-4081-A319-E3E975C43BF3}"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9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9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FDE0D2-4C94-4EA8-995C-DB9D53D3259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5EA0348-7E50-49BE-9C9D-9AE3044084E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9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3167F-3A14-45C4-A79B-02EA3F76A3B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82AB3C6-3ED1-42F9-8AAE-15307C91947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0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F0B77AF-911B-4757-B6E3-1685406A485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4A50123-BE93-4F21-9471-0855E86006C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0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DC16512-0CCF-4106-AED5-6C8FB22A6DF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B41BD52-BEA7-4370-89C9-BE9215689C9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0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77D40D6-B047-4544-B3A3-CB63187EB2C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EB6E68FB-3120-4F42-822B-152BC0F3F5D1}"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1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A1F5A55-35D9-4097-8D69-BDF9103B88D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6FAA3418-0C9C-49B5-9564-B368507BF82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1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3512718-8A41-440B-BA94-06EC54E3788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401CC30-2BE7-490B-9362-1AD6FD4A050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72058AC-10A2-4163-A8BE-110D1CFB009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FA7CC74-5022-4C6B-8BEF-64A72346D1B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1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9E1D91-9135-4284-8757-33BD64F25EC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727FBD8-953E-49E7-9DC7-0F7FB1645FA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E2EC853-117B-4237-8DF9-0C0198CA0D3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54087EE-8392-427B-A152-84681BAA802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2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5B73E1F-D0B5-483A-A390-A2AA1ACD02F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C886E573-6AF2-4DBC-848D-3CABE375B1D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19BEABF-3D77-4895-90D2-F76B6EA1630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8BCA2223-371E-41C4-87FF-2A4E400E5A31}"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C75391D-9477-499B-80EB-22207EC5DB4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C12A15A2-BFA2-41A8-8F6C-62D3E3577A77}"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00907A-0193-402E-9191-890405C13B3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D7C8F33-AFD4-4900-A337-D3D40025C75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4FBA9C1-6B1C-404E-8141-D4B739BFE5A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589CB18-D962-4CA5-AE52-78DE6EDFCEC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877C247-4A4A-42F2-BB75-84AE716963C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452E853-AF84-4769-8A1C-22924AABF9A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329C8E6-8CA1-48EE-B0C0-7E2BF5AFD84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1432206-8B9D-4585-92D6-9707998D881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4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6C7767C-DF6D-444D-9A76-E0D72761F75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DC98BA3-FD8E-46F9-8E6D-4A5499259BB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5B35623-E324-444E-8DF0-E189463085E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8AAA6B6-A822-44DB-9D50-E8A6C482036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4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E65AF84-6C50-4722-9685-2B3F62399F1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0D89C12B-C399-4512-80A2-832291761E9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1670838-0890-4014-8083-4E4D92A7C3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22A35AB3-E68D-425D-8609-17EAA3DF3A3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A161FAC-99D8-401A-A697-42E1147F167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8F5C338-C4E3-40DD-9CA9-B8025AC15B3F}"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880BBC1-F424-4CDD-B12A-C9D1DF5F2088}"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9F9B136-DE1C-4A80-8196-697232442A4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32BB7C9-A15D-4E03-992D-1DF83CCA157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FEDAE01-C12A-48C8-A731-FFE749EBB2F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05C1FC6-D29B-483B-9E2D-5850B5DDEB8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53210AF-0287-4FFA-B5E1-460412C8565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893A464-52B2-4475-AB13-9C6B1CC338A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D0E7D4D-E7C3-435C-8756-CDA7D027362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5D1FB7F-D54D-47CD-AB58-97753B68ECF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6E8F3BA-4EC3-4E32-96FC-7199B32CE6F5}"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69CD255-7BE2-4BA8-9FD0-10AD16C0772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2B845A3-8D75-47B5-816B-DA9667DC0EE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6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EE5B252-40AF-4BB0-93CD-FBE34D68A6F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281DE0FC-7A93-4D64-A02C-E97A41AB6FB2}"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7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8C0E488-5540-4AEF-B4DB-86F8F040270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0AFCC36-C027-4E4A-8CB9-DDD82770A779}"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54FDEE4-0E89-4851-9C0A-F64B6C41801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9E2916C0-FA31-403D-9C96-635FFC925327}"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7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2C52C38-7439-4313-A2BF-3AA29CDDDCF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8FF55FE-1BDF-4584-902F-ADF62C3637D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7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F947C92-8A58-4E34-8F1E-155C07619DD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F9DD0FE-AB0A-4192-B5C1-4829D75DAC9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918C36D-E0E8-4BD8-A122-F12F47E35328}"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D8A8E5D-C3D3-4271-87BB-DC2459BBD83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8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2A8F716-BAD8-49B2-95C1-6019C0455BB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685EB06-034C-4398-83AF-44A6B031B58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DCAF8EB-A390-4403-9911-06D0501B1A4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6BB34BC-E133-497E-B913-D66B4A768BC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3F5CBC2-9963-44B9-AB60-F855A1EEF28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5A2655B-DDF5-42B1-A14A-FDD421F6E91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8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8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852E623-DEE2-44AD-9DA9-BA52D1D0A6F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2744C3E-6DFF-4589-BC58-AF17E59F673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2D323C2-84A0-4E61-858B-73DF3960877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01D0F27-7059-429A-AD91-0722D4D2EF3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9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89332FA-BA52-4B8E-89B3-8C5FFC42780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19BE532-D65D-4298-AA5A-74F48BDB748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9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9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8098444-DA6A-4026-AF57-A2F099D0CEF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900D167-D862-4143-A40D-50AC483A3B2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9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B0FB6ED-F5E1-469B-87F8-988F024CE2D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E7B6C81-F5A4-46AA-BA75-E3E78189E1E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E66FAA2-C9FC-47A4-9EAE-27F1BFB19D5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18764AE-CA86-4476-BF2A-998BECEFFDD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0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0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C69B159-661D-45DE-B860-007A0F63D4A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0AEC525-8E60-4A7F-BD9A-648AAA3E4C1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0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4286B51-8FDC-44B1-A5D3-28C3C1AAAE0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2168F18-91BF-48D7-BE64-D7961102EE05}"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D5C58DC-443C-4B64-83C5-C826158DC4F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82BDE4F-1149-4567-9D02-7054BC35AEB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0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0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C653FA8-421C-48FB-B032-719588B7247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707FD10A-63F8-47CA-894A-B2BFFD194FD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CB22C14-864B-41B4-A89F-0F4F39D9F07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F206B3A-67B9-48F1-841F-E8BA1454FF3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2E8373A-8CD6-4AB6-93F4-C4AAD43065CE}"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DDE0FEBE-53F5-4BA0-9404-4D857CD60B3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1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1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6573C88-87DA-45C1-94D9-64B0D55BDEE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A17126F-391E-4BD8-872E-94AB45FA1A2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9F67A35-CBD8-47C4-9952-D4D7A876962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18B50A1-B3F0-4108-9283-6A64D45B232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D22D10B-06C2-4A4E-BC68-95BE8AA713B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2BE8A79-2152-4D74-A89B-D8523ABC36C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2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338E842-7FE0-48BC-9365-43FF4A44218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360BA2D-8811-4CC3-9B46-211D0AE9AC3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B35D4D1-D9E5-4685-A407-4D8AC436957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7F1C26F-3117-4BDA-9BF0-7991BBB06CE5}"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2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B439CC7-920E-4B73-8125-C45052D2C0A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ADC4762-DED3-4310-B4C0-842A1A70863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2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92711D-3E14-415C-AF20-2342EC93A05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023F62E-6286-4182-A967-EF7F36E4F7F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3B0E2DC-1FEB-4761-992B-3F87F7FA4A0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AF423583-382D-4B60-B874-7B3FD34F840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A003973-932E-4637-A81C-2D1EFF80751E}"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04C64A3B-F498-4B23-B377-79D31331484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3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4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24879B1-5EF7-4970-8573-750F370573C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EC9D1A6-C22A-4239-B3D8-485C5AA1011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21B872A-588C-4AA6-BDE3-5B46AAF2422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586F6DA-68E3-4A76-A07C-06FE5899583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C08B50D-23DF-4A39-A68C-9BAD3031D36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06908E3-AE7F-489E-8AD2-32678ADBFB6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4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60FEC35-BCD0-45DA-AC55-A1FD5973AEE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A1B1E47-D170-43D1-B618-A9D2507656E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C092177-549D-4F26-A4EC-9E802F03864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FFC1AB0-7345-4928-B4A3-E29A69187EE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C8A5F8-8758-40BC-ABEC-C460D2CF57E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B0592B8-82D6-46FC-8DC4-93E2C3D106D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5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DE0C442-5226-437F-B42F-5FAF51A408B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ACEFB1BA-FD37-4F55-A062-1672B9427028}"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EAC8ACD-1DD7-488F-98ED-9FF54F1E88F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96A5271-A5B0-4B27-BB61-17CBD265A5C3}"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774D70D-06AF-48D1-AEDD-9D2BB45E63D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6C09050-75A8-48F4-B44B-C6D5A9259295}"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5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FECC885-C8CB-44BD-B88E-5D2CDAD7073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8AC233B-3BA2-4D40-A555-243D90D2ECC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3171EF4-DDE4-42D8-BD9E-C058982FA0B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8F60686-A930-4222-8C72-823DA9E400E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D0CD880-DD87-41ED-AD12-5A982593725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138CBCF-4B1F-4B9A-BE7B-399A71CA8EE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6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4B4F734-047E-48E4-8FB4-4C973CDB907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39E447C-E851-433C-91D4-0775FE2DF6F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9DBA740-8A50-4813-8766-AF219F5E624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D120B0D-AF7F-4630-A8A6-42C877ABD01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AAD141A-7765-4D79-9C90-7160D87A7EF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CC62751-270B-4C97-9AF1-E95FDB11F8F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7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148DC6C-08FA-4E11-935F-E01CFB50CF0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8E38D767-BA53-4AF1-AB27-5C850C4122E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9A6FC5B-1229-48DC-BB32-657C4FBDEE2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652C1299-C157-4A3E-B189-E25D5AFB75D8}"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3CD3E46-0D7D-4E83-9F80-0C1A82D26AB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C17E7DF-A381-4AB8-9261-FFE23055BB7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7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11BEC19-2C0C-4E5F-9EF6-AF91E987010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13F2AFC-357B-419F-AFB6-F7C212DEF9A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8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F6ED51A-A2C9-47F3-BEA7-9498D3BFBAD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C816AB4-DD6B-482A-BD58-8C770067F93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E5B6A54-7433-4B50-B290-5C92C71F839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1C21071-1042-40F3-8299-18FFFB1C98D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8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8D5D730-2A5A-4DB2-99EF-4AC1DFF791F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642B363-1EBF-44EB-BE0B-0642C71DBCF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51769F7-D093-41C8-A3E1-BCE9E83CB39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E26BB38-FCE6-40AA-BF7B-6B4C79326E4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9BF6679-3EF1-46C7-9F93-50DE1FE557D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0AB5093-DADA-4074-9AE3-4415BCED8AA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9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9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9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9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274B838-49F4-4F1F-9EF7-9F36223C0B9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AF1B7CB7-BD0A-40B8-B518-CB23987299B4}"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A00CF89-1E9B-468C-ACB8-081E05ED09C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88D43C32-9459-46E6-B420-49DFB113CA64}"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A6B1EBA-A71C-49F7-AD59-EC4EA1D7170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1907105-BEE4-41BA-94E7-F9B96FDA4301}"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9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CEA8D76-25D2-4165-9927-2FF2080DB96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9EB1492-F6BD-4E73-AAC5-980BC4F640D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4D6205B-EF92-4F3D-A6A7-B3220336B51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950CC3E-927D-41EB-86AC-CA7730EB655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0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4CC2E24-662C-4288-AE49-6E4BCA256EC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39BB93B-080E-488D-B19E-9EC4307DE2D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0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6D54D59-D986-48AD-8972-C2DD0D86C06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638630A-231B-4421-9040-1638FB171C6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1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F7ACA0A-AC04-433C-85C6-BA284664A4E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2F77506-287D-435E-A454-C9083B26A4A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7E95A1A-D801-4EA9-BE67-F10E67101A4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5D8C9E7-9B16-42CB-94E1-E5ED4FCEE91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1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B706F38-9E72-4E43-8197-58770E2B4CFE}"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90CD93F-CE96-477C-8100-5C4F8254894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1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44E832B-8756-4B38-ADAA-75CC9EACDC6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70C71CF8-71FA-46DC-A94C-1F1BC8060093}"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1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F3BAC5D-5C3E-48DE-9804-5124A8DF166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55946A3-71E3-4378-9E12-7080F4B1FC9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D49A55C-8EC1-4510-B39E-9A66C4D5BC2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EC68918-25DC-4612-ACA1-BFF4170F8515}"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2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A141FFF-AD27-4943-8CBF-21E00F2DD03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51B8672-180E-40EB-B2EA-F7A18C11DC0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6D024E2-FEA2-4BD4-A7A5-8C1640F1317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392A3F2-27DE-4A3D-B555-11CF5E143DA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3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3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7DC5411-4B85-47DC-BD13-7E0CE184E87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D8C7CF31-F636-4524-AF5E-DFA95339131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55F7262-FA33-49E5-9831-A9118C8E186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C90C49CD-251B-4751-8EA8-521D35BF24D5}"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503BB6-03A6-492D-B67C-390522E7D2D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CAC8B47-2D92-48C8-BD43-57027F494C6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3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4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0560E1-B56E-46B6-BE51-958798DFE00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103E8B9-DCD2-44C8-8CD4-FFBB2E6B062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4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18FF867-B45A-4865-872B-38E027CC09F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B270BAE-5EFA-476E-B010-2B298F10939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1A1443F-FC18-4306-97F8-26125ABA66A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05C7F27-8B89-4432-9F1A-3BC1D4A2DC0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4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F2D8EC2-9CD8-4BBD-B5FE-DCFFE260CA5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AE68163-E8F3-45E1-9B79-1A1B773BFD5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278B3DF-B4DB-47A2-B08D-AED7F744CF6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539F8B6-5FC1-4D2E-820A-209DB2F4ACC5}"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0CAF00B-872D-4C1B-A540-467E4CBC067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EA9E9CD-5269-4686-8DD2-8913402FED2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5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D002ABE-F954-4176-8DBF-AED14BC902C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D5A932CE-A172-424B-A969-D9E4F2D3AA64}"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B53EA3E-108E-406D-A0C8-3EB6A6A086B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A626DE7-0B7A-4A30-98EE-AF1C5F2D48E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5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5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8AA7C93-0946-4F4C-8E76-6869E426639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A110779-5117-468B-AA9F-1784EA60789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8CA7FDA-ED6F-4855-87B3-2D69C437152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A4590AA-3774-4D51-A151-D39D4145CD6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6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755E803-D5FA-4F9C-A2F1-6877014D364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E82B721-378E-453C-B663-B9676EFA8AC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E9AE728-C5B5-4D12-BA87-5F0DAC10A2C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AE750AA-E56C-406A-B999-B3EDFC91D4B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7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7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7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45FC82A-C1FC-4053-8E5C-AB19C875BD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D08CDE0-9C1B-41DC-BE26-E432E6F33399}"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9D7187E-ED29-482D-B118-A1624D3B07E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730E4005-85F8-4B00-8C3C-9587FCE877F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7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7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B75DA-EBAF-49FB-A117-D548A874879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762911B-7605-40BE-8D8C-0AD2F6B93A3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B9B7EFA-EA64-4EEE-AF24-2BBC0E9547C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1C5CF88-57EF-4C11-9937-2D6C8D144C9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8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8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B22F4B2-2643-458F-B394-DB5D4D16083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FAE9DBB-538B-41C8-815D-2882826354B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33EE7DE-5EE0-4BE3-8DBC-8B2ECD08B96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81C5513-6360-44F5-A12C-D23B349A8A3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8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8CE9A82-3479-44B3-B919-D56560B1013E}"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25296047-7AA7-400B-8070-08F03E70EE88}"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9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EC53933-6F92-4429-9031-5D37C527DE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D562494-E273-4B88-B623-3D0A470FABA5}"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9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94DEDED-A145-4129-B948-195595AA3854}"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9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9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94DEDED-A145-4129-B948-195595AA3854}"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3C09242-0569-47B2-BD86-55F6049A465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8F32A2F-83EB-4B0B-A2A2-E9C076B2946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26107B9-890A-49E9-80BC-D05F0552C3B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65CB2BB-E010-47EE-B963-EFAD28A836D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0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0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0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94DEDED-A145-4129-B948-195595AA3854}"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896CF08-B0CC-4607-A5FE-C8A6A3469AE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A802C68-D6CF-4240-9311-8C3198BE367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66C7385-D136-4DBC-906C-7F169611A03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24E6249-1964-4319-85D7-13A89EA832C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09"/>
        <c:spPr>
          <a:solidFill>
            <a:srgbClr val="FFE600"/>
          </a:solidFill>
          <a:ln>
            <a:noFill/>
          </a:ln>
          <a:effectLst/>
        </c:spPr>
        <c:marker>
          <c:symbol val="none"/>
        </c:marker>
        <c:dLbl>
          <c:idx val="0"/>
          <c:spPr>
            <a:noFill/>
            <a:ln>
              <a:noFill/>
            </a:ln>
            <a:effectLst/>
          </c:spPr>
          <c:txPr>
            <a:bodyPr rot="0" vert="horz"/>
            <a:lstStyle/>
            <a:p>
              <a:pPr>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10"/>
        <c:dLbl>
          <c:idx val="0"/>
          <c:tx>
            <c:rich>
              <a:bodyPr rot="0" vert="horz"/>
              <a:lstStyle/>
              <a:p>
                <a:pPr>
                  <a:defRPr/>
                </a:pPr>
                <a:fld id="{295D2B72-EC10-4FD1-A237-AC2304DBA5BD}" type="CELLRANGE">
                  <a:rPr lang="en-US"/>
                  <a:pPr>
                    <a:defRPr/>
                  </a:pPr>
                  <a:t>[CELLRANGE]</a:t>
                </a:fld>
                <a:endParaRPr lang="en-US"/>
              </a:p>
              <a:p>
                <a:pPr>
                  <a:defRPr/>
                </a:pPr>
                <a:fld id="{9AA0F4A3-5984-4DEF-875F-577A5E386B7E}"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11"/>
        <c:dLbl>
          <c:idx val="0"/>
          <c:tx>
            <c:rich>
              <a:bodyPr rot="0" vert="horz"/>
              <a:lstStyle/>
              <a:p>
                <a:pPr>
                  <a:defRPr/>
                </a:pPr>
                <a:fld id="{DC9601CB-8095-4F04-A1CE-1387D2E930C0}" type="CELLRANGE">
                  <a:rPr lang="en-US"/>
                  <a:pPr>
                    <a:defRPr/>
                  </a:pPr>
                  <a:t>[CELLRANGE]</a:t>
                </a:fld>
                <a:endParaRPr lang="en-US"/>
              </a:p>
              <a:p>
                <a:pPr>
                  <a:defRPr/>
                </a:pPr>
                <a:fld id="{514C81B6-91C3-4835-8FE1-B38E610AABF2}"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12"/>
        <c:dLbl>
          <c:idx val="0"/>
          <c:tx>
            <c:rich>
              <a:bodyPr rot="0" vert="horz"/>
              <a:lstStyle/>
              <a:p>
                <a:pPr>
                  <a:defRPr/>
                </a:pPr>
                <a:fld id="{68B3EAD3-5C7E-4926-A04F-CD0BBE01A94C}" type="CELLRANGE">
                  <a:rPr lang="en-US"/>
                  <a:pPr>
                    <a:defRPr/>
                  </a:pPr>
                  <a:t>[CELLRANGE]</a:t>
                </a:fld>
                <a:endParaRPr lang="en-US"/>
              </a:p>
              <a:p>
                <a:pPr>
                  <a:defRPr/>
                </a:pPr>
                <a:fld id="{D2834B78-D2C1-4BF7-8999-F6629461361D}"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13"/>
        <c:dLbl>
          <c:idx val="0"/>
          <c:tx>
            <c:rich>
              <a:bodyPr rot="0" vert="horz"/>
              <a:lstStyle/>
              <a:p>
                <a:pPr>
                  <a:defRPr/>
                </a:pPr>
                <a:fld id="{BD944F3D-8B23-4FF4-9F96-52F986A4A25F}" type="CELLRANGE">
                  <a:rPr lang="en-US"/>
                  <a:pPr>
                    <a:defRPr/>
                  </a:pPr>
                  <a:t>[CELLRANGE]</a:t>
                </a:fld>
                <a:r>
                  <a:rPr lang="en-US" baseline="0"/>
                  <a:t>
</a:t>
                </a:r>
                <a:fld id="{442F3A9A-104A-4C1B-B6A1-9AAF484E3C6E}"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14"/>
        <c:dLbl>
          <c:idx val="0"/>
          <c:tx>
            <c:rich>
              <a:bodyPr rot="0" vert="horz"/>
              <a:lstStyle/>
              <a:p>
                <a:pPr>
                  <a:defRPr/>
                </a:pPr>
                <a:fld id="{C0DA7C1C-9E79-470E-BF2A-CC76DF0543C5}" type="CELLRANGE">
                  <a:rPr lang="en-US"/>
                  <a:pPr>
                    <a:defRPr/>
                  </a:pPr>
                  <a:t>[CELLRANGE]</a:t>
                </a:fld>
                <a:r>
                  <a:rPr lang="en-US" baseline="0"/>
                  <a:t>
</a:t>
                </a:r>
                <a:fld id="{D32744AE-600B-42B7-974A-2CF2712286F3}"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s>
    <c:plotArea>
      <c:layout/>
      <c:barChart>
        <c:barDir val="bar"/>
        <c:grouping val="clustered"/>
        <c:varyColors val="0"/>
        <c:ser>
          <c:idx val="0"/>
          <c:order val="0"/>
          <c:tx>
            <c:strRef>
              <c:f>Grafice!$C$508:$C$512</c:f>
              <c:strCache>
                <c:ptCount val="1"/>
                <c:pt idx="0">
                  <c:v>Total</c:v>
                </c:pt>
              </c:strCache>
            </c:strRef>
          </c:tx>
          <c:spPr>
            <a:solidFill>
              <a:srgbClr val="FFE600"/>
            </a:solidFill>
            <a:ln>
              <a:noFill/>
            </a:ln>
            <a:effectLst/>
          </c:spPr>
          <c:invertIfNegative val="0"/>
          <c:dLbls>
            <c:dLbl>
              <c:idx val="0"/>
              <c:tx>
                <c:rich>
                  <a:bodyPr/>
                  <a:lstStyle/>
                  <a:p>
                    <a:fld id="{295D2B72-EC10-4FD1-A237-AC2304DBA5BD}" type="CELLRANGE">
                      <a:rPr lang="en-US"/>
                      <a:pPr/>
                      <a:t>[CELLRANGE]</a:t>
                    </a:fld>
                    <a:endParaRPr lang="en-US"/>
                  </a:p>
                  <a:p>
                    <a:fld id="{9AA0F4A3-5984-4DEF-875F-577A5E386B7E}"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044A-4C74-B255-E581E469DAC8}"/>
                </c:ext>
              </c:extLst>
            </c:dLbl>
            <c:dLbl>
              <c:idx val="1"/>
              <c:tx>
                <c:rich>
                  <a:bodyPr/>
                  <a:lstStyle/>
                  <a:p>
                    <a:fld id="{DC9601CB-8095-4F04-A1CE-1387D2E930C0}" type="CELLRANGE">
                      <a:rPr lang="en-US"/>
                      <a:pPr/>
                      <a:t>[CELLRANGE]</a:t>
                    </a:fld>
                    <a:endParaRPr lang="en-US"/>
                  </a:p>
                  <a:p>
                    <a:fld id="{514C81B6-91C3-4835-8FE1-B38E610AABF2}"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044A-4C74-B255-E581E469DAC8}"/>
                </c:ext>
              </c:extLst>
            </c:dLbl>
            <c:dLbl>
              <c:idx val="2"/>
              <c:tx>
                <c:rich>
                  <a:bodyPr/>
                  <a:lstStyle/>
                  <a:p>
                    <a:fld id="{68B3EAD3-5C7E-4926-A04F-CD0BBE01A94C}" type="CELLRANGE">
                      <a:rPr lang="en-US"/>
                      <a:pPr/>
                      <a:t>[CELLRANGE]</a:t>
                    </a:fld>
                    <a:endParaRPr lang="en-US"/>
                  </a:p>
                  <a:p>
                    <a:fld id="{D2834B78-D2C1-4BF7-8999-F6629461361D}"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044A-4C74-B255-E581E469DAC8}"/>
                </c:ext>
              </c:extLst>
            </c:dLbl>
            <c:dLbl>
              <c:idx val="3"/>
              <c:tx>
                <c:rich>
                  <a:bodyPr/>
                  <a:lstStyle/>
                  <a:p>
                    <a:fld id="{BD944F3D-8B23-4FF4-9F96-52F986A4A25F}" type="CELLRANGE">
                      <a:rPr lang="en-US"/>
                      <a:pPr/>
                      <a:t>[CELLRANGE]</a:t>
                    </a:fld>
                    <a:r>
                      <a:rPr lang="en-US" baseline="0"/>
                      <a:t>
</a:t>
                    </a:r>
                    <a:fld id="{442F3A9A-104A-4C1B-B6A1-9AAF484E3C6E}"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044A-4C74-B255-E581E469DAC8}"/>
                </c:ext>
              </c:extLst>
            </c:dLbl>
            <c:dLbl>
              <c:idx val="4"/>
              <c:tx>
                <c:rich>
                  <a:bodyPr/>
                  <a:lstStyle/>
                  <a:p>
                    <a:fld id="{C0DA7C1C-9E79-470E-BF2A-CC76DF0543C5}" type="CELLRANGE">
                      <a:rPr lang="en-US"/>
                      <a:pPr/>
                      <a:t>[CELLRANGE]</a:t>
                    </a:fld>
                    <a:r>
                      <a:rPr lang="en-US" baseline="0"/>
                      <a:t>
</a:t>
                    </a:r>
                    <a:fld id="{D32744AE-600B-42B7-974A-2CF2712286F3}"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044A-4C74-B255-E581E469DAC8}"/>
                </c:ext>
              </c:extLst>
            </c:dLbl>
            <c:spPr>
              <a:noFill/>
              <a:ln>
                <a:noFill/>
              </a:ln>
              <a:effectLst/>
            </c:spPr>
            <c:txPr>
              <a:bodyPr rot="0" vert="horz"/>
              <a:lstStyle/>
              <a:p>
                <a:pPr>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Grafice!$C$508:$C$512</c:f>
              <c:strCache>
                <c:ptCount val="5"/>
                <c:pt idx="0">
                  <c:v>Efect foarte ridicat</c:v>
                </c:pt>
                <c:pt idx="1">
                  <c:v>Efect foarte scăzut sau niciun efect</c:v>
                </c:pt>
                <c:pt idx="2">
                  <c:v>Efect ridicat</c:v>
                </c:pt>
                <c:pt idx="3">
                  <c:v>Efect scăzut</c:v>
                </c:pt>
                <c:pt idx="4">
                  <c:v>Nu știu</c:v>
                </c:pt>
              </c:strCache>
            </c:strRef>
          </c:cat>
          <c:val>
            <c:numRef>
              <c:f>Grafice!$C$508:$C$512</c:f>
              <c:numCache>
                <c:formatCode>0.0%</c:formatCode>
                <c:ptCount val="5"/>
                <c:pt idx="0">
                  <c:v>0.18181818181818182</c:v>
                </c:pt>
                <c:pt idx="1">
                  <c:v>9.0909090909090912E-2</c:v>
                </c:pt>
                <c:pt idx="2">
                  <c:v>0.39393939393939392</c:v>
                </c:pt>
                <c:pt idx="3">
                  <c:v>9.0909090909090912E-2</c:v>
                </c:pt>
                <c:pt idx="4">
                  <c:v>0.24242424242424243</c:v>
                </c:pt>
              </c:numCache>
            </c:numRef>
          </c:val>
          <c:extLst>
            <c:ext xmlns:c15="http://schemas.microsoft.com/office/drawing/2012/chart" uri="{02D57815-91ED-43cb-92C2-25804820EDAC}">
              <c15:datalabelsRange>
                <c15:f>Grafice!$C$508:$C$512</c15:f>
                <c15:dlblRangeCache>
                  <c:ptCount val="5"/>
                  <c:pt idx="0">
                    <c:v>6</c:v>
                  </c:pt>
                  <c:pt idx="1">
                    <c:v>3</c:v>
                  </c:pt>
                  <c:pt idx="2">
                    <c:v>14</c:v>
                  </c:pt>
                  <c:pt idx="3">
                    <c:v>3</c:v>
                  </c:pt>
                  <c:pt idx="4">
                    <c:v>8</c:v>
                  </c:pt>
                </c15:dlblRangeCache>
              </c15:datalabelsRange>
            </c:ext>
            <c:ext xmlns:c16="http://schemas.microsoft.com/office/drawing/2014/chart" uri="{C3380CC4-5D6E-409C-BE32-E72D297353CC}">
              <c16:uniqueId val="{00000007-044A-4C74-B255-E581E469DAC8}"/>
            </c:ext>
          </c:extLst>
        </c:ser>
        <c:dLbls>
          <c:showLegendKey val="0"/>
          <c:showVal val="0"/>
          <c:showCatName val="0"/>
          <c:showSerName val="0"/>
          <c:showPercent val="0"/>
          <c:showBubbleSize val="0"/>
        </c:dLbls>
        <c:gapWidth val="100"/>
        <c:axId val="629751888"/>
        <c:axId val="629754840"/>
      </c:barChart>
      <c:catAx>
        <c:axId val="6297518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629754840"/>
        <c:crosses val="autoZero"/>
        <c:auto val="1"/>
        <c:lblAlgn val="ctr"/>
        <c:lblOffset val="100"/>
        <c:noMultiLvlLbl val="0"/>
      </c:catAx>
      <c:valAx>
        <c:axId val="62975484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n-US"/>
          </a:p>
        </c:txPr>
        <c:crossAx val="629751888"/>
        <c:crosses val="autoZero"/>
        <c:crossBetween val="between"/>
      </c:valAx>
    </c:plotArea>
    <c:plotVisOnly val="1"/>
    <c:dispBlanksAs val="gap"/>
    <c:showDLblsOverMax val="0"/>
    <c:extLst/>
  </c:chart>
  <c:spPr>
    <a:no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1.xlsx]Grafice!PivotTable71</c:name>
    <c:fmtId val="1"/>
  </c:pivotSource>
  <c:chart>
    <c:autoTitleDeleted val="1"/>
    <c:pivotFmts>
      <c:pivotFmt>
        <c:idx val="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9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19183F-28FE-43A3-8227-83B1EB6B8F2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14E9630-C303-42DA-93C0-2D85B81F9B2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DC455FC-108D-450B-8EF8-5AF2DDF2C88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FC6980C-CD72-4FF0-A2B9-486007493E4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B0A0B47-32DA-4132-8D8F-67276A1C915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5C11252-5D25-4C34-ACE0-A39DE7A913F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1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05D3107-F83A-4F52-AAA0-5FA6CFC72E37}"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4592B7E-4D01-4C88-87AC-1DD9CF99FAC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EB66064-BA43-4ADD-BED7-6E6D15DAB17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3BA010C-34BC-4FEA-B62E-FD41292DB5A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6FE0132-344D-4BFB-A878-93793CA4998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3C9C86F-FF2C-4D3D-8A1E-1BFFE6C3F20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6800D07-7513-4ADA-803C-81B05B10BCB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279F3F9-98F1-4A4F-8570-DEE3456980D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257EFC4-043A-472E-97E2-13B2664A864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0E8F20D-1F33-43E9-AD52-7C6818B37A4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B5CA2CE-D932-476E-A764-521C82495A2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EFB4708-81BF-4041-95B9-3430BCF3363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5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58C7C04-3F8C-4A77-9969-58BB6E423BB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DA8BDB5-61D4-4068-96A0-771B170BFC8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8AE509B-EDBB-4721-B6A0-2FDDD95583D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8AD3859-352F-44B1-8D63-8528520D825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6D57FEE-D526-4B8D-8818-72FFC99C501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879497E-8EA7-4C99-A5D6-CDCAC5FA7F2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CAA1CF2-EEF8-441E-B443-249B9EBC1D98}"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82C5677-7929-4DCD-BC18-DED039E545B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772CE67-3194-4415-9959-EDE07E3A2AE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9594E02-12B1-49D6-B3D1-B8B8E393D1F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3C7475-18B2-418B-AC92-A0A0CA1A212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DB92475-1602-4E43-BD0D-62FD8F64EB2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7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0E7B30C-53A1-41A9-AC7B-C80155FAA30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E70057D3-CFA8-4DB0-8D73-5C20A3204717}"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8879DE0-EDAB-464A-9A0B-0B23C2F70B7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2F77F2BB-39FD-48F8-B750-44D058161F6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148358C-F08E-4D69-AF34-13C84DBC0C1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EABFEEB-9234-430A-8519-93ED49DABD3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5D501A8-105B-4425-B7AE-FD579A0C4D8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3824CEA-8FC8-463E-BFC0-873237D23AD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B2847CF-1075-41D0-9F85-CB2D7CFE1B7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96BBE3F-C288-44AC-BC56-27819A63AD3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9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6B5AD7B-FBFB-41A6-BA7C-8597BEF7608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F46148F-D539-4B91-A9C8-8597A9BFF3F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9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326B2B-1B0E-4399-91D5-CB3079CFF04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88D5C9A6-B388-46FE-9BF5-52C4D08BC3A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05AF8FD-1C53-433B-9981-FE87314920B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100FE6A-87BF-4A18-AFDE-D68E72DF822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8251499-2119-416B-85E0-B9A3148D0B6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E7DA4A4-6742-4FE9-B9FA-C9E8E9524FD3}"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FB662B7-4777-4837-878B-E8D833D5784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364DC7B-C826-407F-A8E5-B48C124EE0C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5F62FA7-80F0-4D79-A95D-B47AC254AF5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576B386-25D9-4217-A9CA-F303DE64862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AA70768-AB78-401C-8FD8-EDDA007F079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1B376DD-C9BB-4014-B466-F14785EA3DF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72FC15-1113-4EDB-90A7-F43303DCF40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E10AE00-0D17-487F-9523-959CE5C4696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4568730-353D-442B-A38D-B06E961D63E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427DC41-59F9-45DE-A149-080718EBDBA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819F414-6598-4AE1-8AB8-892BDE3ED01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8AB8339-C1CB-4796-BD11-5C824D5AC8D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5372F57-98E8-4BB5-9C26-A0FF1B620A4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EAC9A88-D341-415C-ACC7-F6B90475D00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FD604B4-328A-4966-A788-C4D6B3A547C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6688628-9413-4765-80D2-0B1891A29924}"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361770E-6AEF-4979-9C1F-8167E69E547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3050B5E-ED73-411C-B76C-AA6879F2AFF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8B7391-0888-4543-AC90-38D5C665FA2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9D329B1-8888-4443-961A-FD09933517C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E398CE8-F2E3-4986-86EB-5AD8AA75D47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36635F2-2F2F-428E-AA3F-97A179E31E8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704A41F-C055-40AC-8D29-ECFC4CB6DE0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C969C0D-5F0B-4C75-A145-6C261B0E7DD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165869C-14C1-4249-A246-0DF17AABA487}"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2148124-0980-442E-8C1C-D09708D6ADA8}"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3F3E57-07B1-48D5-ACF6-D37FACD0F08E}"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438A165-372A-4A0C-ACF6-403EDA5864E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F793BF1-91BD-443E-911B-E63CE847DA5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B8408E6-7CBB-4CA2-B73F-8318A4C4418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09E4011-B28E-4A03-84CF-36A97B25BC2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6319F58-8624-488D-ACD7-68DF731F822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6E4A464-B7CB-4599-8E66-07FA8ED1850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8B8B857-B684-4D64-B5ED-A243414A1E5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11B5F1B-D9A3-4A3B-B0ED-78FE305A488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D0391A2-DF64-4140-A528-0911BC0545B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DC8F1EB-579E-4818-9375-4021A362A48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09189401-30A5-4F00-A5E8-D85523F0CDA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48F7737-0FF1-4239-9C88-976E90A737E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28A6A9F-7299-45F4-8898-3F2B58014D5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6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2238812-837F-4201-9289-8EA5230257D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6D4913A-5D4F-45CE-AD83-41E2858F1D8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6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1708B1C-CAB1-4F8B-B347-2A2AB0E8E687}"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BA7204D-8D8C-4BCE-B731-B4036C33107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72E1D2-0187-4A53-BB2A-09BB0B05C6C8}"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0824A8D-7E43-49E1-B972-9D7E8452003F}"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56AF357-BF75-4A00-B86B-E3023BAD88C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A82A976-B4DB-4718-9F93-052A53E0EE1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0F87DD0-0001-4BAD-B754-FD52BB4572B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B145EC1-B0C1-4F73-B053-9A6A316F410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141A106-294D-4A36-948B-521567A35A0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5A08F8D-D182-4128-8DAE-3FAFCC98357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A4949A3-C3DA-4A33-A67A-4F24D2D1BED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6E92DA8-8AEB-4FF5-AA37-CC2B0EA7A21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93BE7A0-54A0-4AAE-8DA2-871202F87D6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773A638-8E21-4480-8918-9449E708E3C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1A8EF6F-3756-4B53-9433-F16DC33ED2E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D61704D-A3D3-4E47-A5AD-2935E02F205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BA73C5C-8711-4F4C-B9B1-530B90D8C0D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574DC2A-2B13-4822-A668-C6D2A33E123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353D8DE-2CBD-407C-95FE-1AF37075F1E8}"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F7533A9-BBEF-41B1-9E95-17801C0CBF25}"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9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9E39559-B7B6-47D7-A297-F7D420EC88E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31E010C-D8AB-4081-A319-E3E975C43BF3}"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9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9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FDE0D2-4C94-4EA8-995C-DB9D53D3259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5EA0348-7E50-49BE-9C9D-9AE3044084E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9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3167F-3A14-45C4-A79B-02EA3F76A3B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82AB3C6-3ED1-42F9-8AAE-15307C91947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0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F0B77AF-911B-4757-B6E3-1685406A485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4A50123-BE93-4F21-9471-0855E86006C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0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DC16512-0CCF-4106-AED5-6C8FB22A6DF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B41BD52-BEA7-4370-89C9-BE9215689C9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0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77D40D6-B047-4544-B3A3-CB63187EB2C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EB6E68FB-3120-4F42-822B-152BC0F3F5D1}"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1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A1F5A55-35D9-4097-8D69-BDF9103B88D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6FAA3418-0C9C-49B5-9564-B368507BF82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1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3512718-8A41-440B-BA94-06EC54E3788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401CC30-2BE7-490B-9362-1AD6FD4A050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72058AC-10A2-4163-A8BE-110D1CFB009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FA7CC74-5022-4C6B-8BEF-64A72346D1B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1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9E1D91-9135-4284-8757-33BD64F25EC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727FBD8-953E-49E7-9DC7-0F7FB1645FA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E2EC853-117B-4237-8DF9-0C0198CA0D3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54087EE-8392-427B-A152-84681BAA802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2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5B73E1F-D0B5-483A-A390-A2AA1ACD02F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C886E573-6AF2-4DBC-848D-3CABE375B1D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19BEABF-3D77-4895-90D2-F76B6EA1630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8BCA2223-371E-41C4-87FF-2A4E400E5A31}"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C75391D-9477-499B-80EB-22207EC5DB4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C12A15A2-BFA2-41A8-8F6C-62D3E3577A77}"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00907A-0193-402E-9191-890405C13B3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D7C8F33-AFD4-4900-A337-D3D40025C75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4FBA9C1-6B1C-404E-8141-D4B739BFE5A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589CB18-D962-4CA5-AE52-78DE6EDFCEC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877C247-4A4A-42F2-BB75-84AE716963C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452E853-AF84-4769-8A1C-22924AABF9A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329C8E6-8CA1-48EE-B0C0-7E2BF5AFD84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1432206-8B9D-4585-92D6-9707998D881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4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6C7767C-DF6D-444D-9A76-E0D72761F75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DC98BA3-FD8E-46F9-8E6D-4A5499259BB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5B35623-E324-444E-8DF0-E189463085E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8AAA6B6-A822-44DB-9D50-E8A6C482036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4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E65AF84-6C50-4722-9685-2B3F62399F1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0D89C12B-C399-4512-80A2-832291761E9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1670838-0890-4014-8083-4E4D92A7C3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22A35AB3-E68D-425D-8609-17EAA3DF3A3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A161FAC-99D8-401A-A697-42E1147F167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8F5C338-C4E3-40DD-9CA9-B8025AC15B3F}"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880BBC1-F424-4CDD-B12A-C9D1DF5F2088}"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9F9B136-DE1C-4A80-8196-697232442A4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32BB7C9-A15D-4E03-992D-1DF83CCA157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FEDAE01-C12A-48C8-A731-FFE749EBB2F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05C1FC6-D29B-483B-9E2D-5850B5DDEB8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53210AF-0287-4FFA-B5E1-460412C8565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893A464-52B2-4475-AB13-9C6B1CC338A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D0E7D4D-E7C3-435C-8756-CDA7D027362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5D1FB7F-D54D-47CD-AB58-97753B68ECF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6E8F3BA-4EC3-4E32-96FC-7199B32CE6F5}"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69CD255-7BE2-4BA8-9FD0-10AD16C0772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2B845A3-8D75-47B5-816B-DA9667DC0EE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6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EE5B252-40AF-4BB0-93CD-FBE34D68A6F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281DE0FC-7A93-4D64-A02C-E97A41AB6FB2}"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7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8C0E488-5540-4AEF-B4DB-86F8F040270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0AFCC36-C027-4E4A-8CB9-DDD82770A779}"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54FDEE4-0E89-4851-9C0A-F64B6C41801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9E2916C0-FA31-403D-9C96-635FFC925327}"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7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2C52C38-7439-4313-A2BF-3AA29CDDDCF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8FF55FE-1BDF-4584-902F-ADF62C3637D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7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F947C92-8A58-4E34-8F1E-155C07619DD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F9DD0FE-AB0A-4192-B5C1-4829D75DAC9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918C36D-E0E8-4BD8-A122-F12F47E35328}"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D8A8E5D-C3D3-4271-87BB-DC2459BBD83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8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2A8F716-BAD8-49B2-95C1-6019C0455BB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685EB06-034C-4398-83AF-44A6B031B58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DCAF8EB-A390-4403-9911-06D0501B1A4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6BB34BC-E133-497E-B913-D66B4A768BC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3F5CBC2-9963-44B9-AB60-F855A1EEF28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5A2655B-DDF5-42B1-A14A-FDD421F6E91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8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8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852E623-DEE2-44AD-9DA9-BA52D1D0A6F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2744C3E-6DFF-4589-BC58-AF17E59F673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2D323C2-84A0-4E61-858B-73DF3960877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01D0F27-7059-429A-AD91-0722D4D2EF3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9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89332FA-BA52-4B8E-89B3-8C5FFC42780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19BE532-D65D-4298-AA5A-74F48BDB748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9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9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8098444-DA6A-4026-AF57-A2F099D0CEF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900D167-D862-4143-A40D-50AC483A3B2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9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B0FB6ED-F5E1-469B-87F8-988F024CE2D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E7B6C81-F5A4-46AA-BA75-E3E78189E1E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E66FAA2-C9FC-47A4-9EAE-27F1BFB19D5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18764AE-CA86-4476-BF2A-998BECEFFDD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0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0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C69B159-661D-45DE-B860-007A0F63D4A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0AEC525-8E60-4A7F-BD9A-648AAA3E4C1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0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4286B51-8FDC-44B1-A5D3-28C3C1AAAE0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2168F18-91BF-48D7-BE64-D7961102EE05}"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D5C58DC-443C-4B64-83C5-C826158DC4F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82BDE4F-1149-4567-9D02-7054BC35AEB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0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0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C653FA8-421C-48FB-B032-719588B7247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707FD10A-63F8-47CA-894A-B2BFFD194FD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CB22C14-864B-41B4-A89F-0F4F39D9F07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F206B3A-67B9-48F1-841F-E8BA1454FF3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2E8373A-8CD6-4AB6-93F4-C4AAD43065CE}"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DDE0FEBE-53F5-4BA0-9404-4D857CD60B3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1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1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6573C88-87DA-45C1-94D9-64B0D55BDEE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A17126F-391E-4BD8-872E-94AB45FA1A2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9F67A35-CBD8-47C4-9952-D4D7A876962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18B50A1-B3F0-4108-9283-6A64D45B232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D22D10B-06C2-4A4E-BC68-95BE8AA713B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2BE8A79-2152-4D74-A89B-D8523ABC36C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2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338E842-7FE0-48BC-9365-43FF4A44218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360BA2D-8811-4CC3-9B46-211D0AE9AC3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B35D4D1-D9E5-4685-A407-4D8AC436957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7F1C26F-3117-4BDA-9BF0-7991BBB06CE5}"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2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B439CC7-920E-4B73-8125-C45052D2C0A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ADC4762-DED3-4310-B4C0-842A1A70863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2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92711D-3E14-415C-AF20-2342EC93A05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023F62E-6286-4182-A967-EF7F36E4F7F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3B0E2DC-1FEB-4761-992B-3F87F7FA4A0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AF423583-382D-4B60-B874-7B3FD34F840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A003973-932E-4637-A81C-2D1EFF80751E}"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04C64A3B-F498-4B23-B377-79D31331484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3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4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24879B1-5EF7-4970-8573-750F370573C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EC9D1A6-C22A-4239-B3D8-485C5AA1011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21B872A-588C-4AA6-BDE3-5B46AAF2422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586F6DA-68E3-4A76-A07C-06FE5899583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C08B50D-23DF-4A39-A68C-9BAD3031D36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06908E3-AE7F-489E-8AD2-32678ADBFB6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4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60FEC35-BCD0-45DA-AC55-A1FD5973AEE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A1B1E47-D170-43D1-B618-A9D2507656E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C092177-549D-4F26-A4EC-9E802F03864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FFC1AB0-7345-4928-B4A3-E29A69187EE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C8A5F8-8758-40BC-ABEC-C460D2CF57E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B0592B8-82D6-46FC-8DC4-93E2C3D106D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5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DE0C442-5226-437F-B42F-5FAF51A408B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ACEFB1BA-FD37-4F55-A062-1672B9427028}"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EAC8ACD-1DD7-488F-98ED-9FF54F1E88F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96A5271-A5B0-4B27-BB61-17CBD265A5C3}"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774D70D-06AF-48D1-AEDD-9D2BB45E63D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6C09050-75A8-48F4-B44B-C6D5A9259295}"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5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FECC885-C8CB-44BD-B88E-5D2CDAD7073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8AC233B-3BA2-4D40-A555-243D90D2ECC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3171EF4-DDE4-42D8-BD9E-C058982FA0B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8F60686-A930-4222-8C72-823DA9E400E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D0CD880-DD87-41ED-AD12-5A982593725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138CBCF-4B1F-4B9A-BE7B-399A71CA8EE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6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4B4F734-047E-48E4-8FB4-4C973CDB907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39E447C-E851-433C-91D4-0775FE2DF6F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9DBA740-8A50-4813-8766-AF219F5E624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D120B0D-AF7F-4630-A8A6-42C877ABD01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AAD141A-7765-4D79-9C90-7160D87A7EF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CC62751-270B-4C97-9AF1-E95FDB11F8F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7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148DC6C-08FA-4E11-935F-E01CFB50CF0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8E38D767-BA53-4AF1-AB27-5C850C4122E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9A6FC5B-1229-48DC-BB32-657C4FBDEE2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652C1299-C157-4A3E-B189-E25D5AFB75D8}"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3CD3E46-0D7D-4E83-9F80-0C1A82D26AB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C17E7DF-A381-4AB8-9261-FFE23055BB7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7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11BEC19-2C0C-4E5F-9EF6-AF91E987010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13F2AFC-357B-419F-AFB6-F7C212DEF9A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8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F6ED51A-A2C9-47F3-BEA7-9498D3BFBAD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C816AB4-DD6B-482A-BD58-8C770067F93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E5B6A54-7433-4B50-B290-5C92C71F839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1C21071-1042-40F3-8299-18FFFB1C98D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8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8D5D730-2A5A-4DB2-99EF-4AC1DFF791F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642B363-1EBF-44EB-BE0B-0642C71DBCF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51769F7-D093-41C8-A3E1-BCE9E83CB39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E26BB38-FCE6-40AA-BF7B-6B4C79326E4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9BF6679-3EF1-46C7-9F93-50DE1FE557D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0AB5093-DADA-4074-9AE3-4415BCED8AA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9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9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9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9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274B838-49F4-4F1F-9EF7-9F36223C0B9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AF1B7CB7-BD0A-40B8-B518-CB23987299B4}"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A00CF89-1E9B-468C-ACB8-081E05ED09C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88D43C32-9459-46E6-B420-49DFB113CA64}"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A6B1EBA-A71C-49F7-AD59-EC4EA1D7170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1907105-BEE4-41BA-94E7-F9B96FDA4301}"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9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CEA8D76-25D2-4165-9927-2FF2080DB96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9EB1492-F6BD-4E73-AAC5-980BC4F640D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4D6205B-EF92-4F3D-A6A7-B3220336B51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950CC3E-927D-41EB-86AC-CA7730EB655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0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4CC2E24-662C-4288-AE49-6E4BCA256EC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39BB93B-080E-488D-B19E-9EC4307DE2D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0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6D54D59-D986-48AD-8972-C2DD0D86C06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638630A-231B-4421-9040-1638FB171C6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1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F7ACA0A-AC04-433C-85C6-BA284664A4E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2F77506-287D-435E-A454-C9083B26A4A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7E95A1A-D801-4EA9-BE67-F10E67101A4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5D8C9E7-9B16-42CB-94E1-E5ED4FCEE91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1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B706F38-9E72-4E43-8197-58770E2B4CFE}"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90CD93F-CE96-477C-8100-5C4F8254894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1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44E832B-8756-4B38-ADAA-75CC9EACDC6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70C71CF8-71FA-46DC-A94C-1F1BC8060093}"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1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F3BAC5D-5C3E-48DE-9804-5124A8DF166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55946A3-71E3-4378-9E12-7080F4B1FC9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D49A55C-8EC1-4510-B39E-9A66C4D5BC2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EC68918-25DC-4612-ACA1-BFF4170F8515}"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2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A141FFF-AD27-4943-8CBF-21E00F2DD03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51B8672-180E-40EB-B2EA-F7A18C11DC0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6D024E2-FEA2-4BD4-A7A5-8C1640F1317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392A3F2-27DE-4A3D-B555-11CF5E143DA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3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3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7DC5411-4B85-47DC-BD13-7E0CE184E87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D8C7CF31-F636-4524-AF5E-DFA95339131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55F7262-FA33-49E5-9831-A9118C8E186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C90C49CD-251B-4751-8EA8-521D35BF24D5}"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503BB6-03A6-492D-B67C-390522E7D2D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CAC8B47-2D92-48C8-BD43-57027F494C6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3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4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0560E1-B56E-46B6-BE51-958798DFE00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103E8B9-DCD2-44C8-8CD4-FFBB2E6B062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4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18FF867-B45A-4865-872B-38E027CC09F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B270BAE-5EFA-476E-B010-2B298F10939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1A1443F-FC18-4306-97F8-26125ABA66A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05C7F27-8B89-4432-9F1A-3BC1D4A2DC0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4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F2D8EC2-9CD8-4BBD-B5FE-DCFFE260CA5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AE68163-E8F3-45E1-9B79-1A1B773BFD5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278B3DF-B4DB-47A2-B08D-AED7F744CF6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539F8B6-5FC1-4D2E-820A-209DB2F4ACC5}"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0CAF00B-872D-4C1B-A540-467E4CBC067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EA9E9CD-5269-4686-8DD2-8913402FED2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5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D002ABE-F954-4176-8DBF-AED14BC902C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D5A932CE-A172-424B-A969-D9E4F2D3AA64}"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B53EA3E-108E-406D-A0C8-3EB6A6A086B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A626DE7-0B7A-4A30-98EE-AF1C5F2D48E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5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5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8AA7C93-0946-4F4C-8E76-6869E426639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A110779-5117-468B-AA9F-1784EA60789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8CA7FDA-ED6F-4855-87B3-2D69C437152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A4590AA-3774-4D51-A151-D39D4145CD6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6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755E803-D5FA-4F9C-A2F1-6877014D364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E82B721-378E-453C-B663-B9676EFA8AC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E9AE728-C5B5-4D12-BA87-5F0DAC10A2C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AE750AA-E56C-406A-B999-B3EDFC91D4B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7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7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7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45FC82A-C1FC-4053-8E5C-AB19C875BD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D08CDE0-9C1B-41DC-BE26-E432E6F33399}"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9D7187E-ED29-482D-B118-A1624D3B07E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730E4005-85F8-4B00-8C3C-9587FCE877F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7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7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B75DA-EBAF-49FB-A117-D548A874879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762911B-7605-40BE-8D8C-0AD2F6B93A3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B9B7EFA-EA64-4EEE-AF24-2BBC0E9547C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1C5CF88-57EF-4C11-9937-2D6C8D144C9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8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8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B22F4B2-2643-458F-B394-DB5D4D16083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FAE9DBB-538B-41C8-815D-2882826354B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33EE7DE-5EE0-4BE3-8DBC-8B2ECD08B96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81C5513-6360-44F5-A12C-D23B349A8A3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8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8CE9A82-3479-44B3-B919-D56560B1013E}"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25296047-7AA7-400B-8070-08F03E70EE88}"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9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EC53933-6F92-4429-9031-5D37C527DE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D562494-E273-4B88-B623-3D0A470FABA5}"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9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94DEDED-A145-4129-B948-195595AA3854}"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9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9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94DEDED-A145-4129-B948-195595AA3854}"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3C09242-0569-47B2-BD86-55F6049A465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8F32A2F-83EB-4B0B-A2A2-E9C076B2946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26107B9-890A-49E9-80BC-D05F0552C3B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65CB2BB-E010-47EE-B963-EFAD28A836D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0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0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0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94DEDED-A145-4129-B948-195595AA3854}"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896CF08-B0CC-4607-A5FE-C8A6A3469AE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A802C68-D6CF-4240-9311-8C3198BE367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66C7385-D136-4DBC-906C-7F169611A03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24E6249-1964-4319-85D7-13A89EA832C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0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1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8B9D294-2E10-455C-A7FF-2D241278608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6E37FA55-BCBF-46EB-B227-25360CFB1D34}"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B498DD6-927B-466E-8983-FA59F46EB06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0186066B-8097-4EBC-BA8F-ECD9147B7091}"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1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1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1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621D054-0859-4F49-AF49-991CB2913B8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FBCA8C7-12A5-4032-BC53-C6D25F81EA0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140335F-2C71-4DA2-AA42-B57E6F520B4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90D14E8-C0BE-49E6-A2A6-A57E1C56041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2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2595080-4A00-4CC9-92F1-F12780D8C58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530F50B-29CD-4484-8489-95DE64CB34D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8EEF4C9-89AF-4AE5-B56B-2B864F6F876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F248ED0-10F1-4181-9E13-974BF4CDE5A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27"/>
        <c:spPr>
          <a:solidFill>
            <a:srgbClr val="FFE600"/>
          </a:solidFill>
          <a:ln>
            <a:noFill/>
          </a:ln>
          <a:effectLst/>
        </c:spPr>
        <c:marker>
          <c:symbol val="none"/>
        </c:marker>
        <c:dLbl>
          <c:idx val="0"/>
          <c:spPr>
            <a:noFill/>
            <a:ln>
              <a:noFill/>
            </a:ln>
            <a:effectLst/>
          </c:spPr>
          <c:txPr>
            <a:bodyPr rot="0" vert="horz"/>
            <a:lstStyle/>
            <a:p>
              <a:pPr>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28"/>
        <c:dLbl>
          <c:idx val="0"/>
          <c:tx>
            <c:rich>
              <a:bodyPr rot="0" vert="horz"/>
              <a:lstStyle/>
              <a:p>
                <a:pPr>
                  <a:defRPr/>
                </a:pPr>
                <a:fld id="{295D2B72-EC10-4FD1-A237-AC2304DBA5BD}" type="CELLRANGE">
                  <a:rPr lang="en-US"/>
                  <a:pPr>
                    <a:defRPr/>
                  </a:pPr>
                  <a:t>[CELLRANGE]</a:t>
                </a:fld>
                <a:endParaRPr lang="en-US"/>
              </a:p>
              <a:p>
                <a:pPr>
                  <a:defRPr/>
                </a:pPr>
                <a:fld id="{9AA0F4A3-5984-4DEF-875F-577A5E386B7E}"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29"/>
        <c:dLbl>
          <c:idx val="0"/>
          <c:tx>
            <c:rich>
              <a:bodyPr rot="0" vert="horz"/>
              <a:lstStyle/>
              <a:p>
                <a:pPr>
                  <a:defRPr/>
                </a:pPr>
                <a:fld id="{DC9601CB-8095-4F04-A1CE-1387D2E930C0}" type="CELLRANGE">
                  <a:rPr lang="en-US"/>
                  <a:pPr>
                    <a:defRPr/>
                  </a:pPr>
                  <a:t>[CELLRANGE]</a:t>
                </a:fld>
                <a:endParaRPr lang="en-US"/>
              </a:p>
              <a:p>
                <a:pPr>
                  <a:defRPr/>
                </a:pPr>
                <a:fld id="{514C81B6-91C3-4835-8FE1-B38E610AABF2}"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30"/>
        <c:dLbl>
          <c:idx val="0"/>
          <c:tx>
            <c:rich>
              <a:bodyPr rot="0" vert="horz"/>
              <a:lstStyle/>
              <a:p>
                <a:pPr>
                  <a:defRPr/>
                </a:pPr>
                <a:fld id="{68B3EAD3-5C7E-4926-A04F-CD0BBE01A94C}" type="CELLRANGE">
                  <a:rPr lang="en-US"/>
                  <a:pPr>
                    <a:defRPr/>
                  </a:pPr>
                  <a:t>[CELLRANGE]</a:t>
                </a:fld>
                <a:endParaRPr lang="en-US"/>
              </a:p>
              <a:p>
                <a:pPr>
                  <a:defRPr/>
                </a:pPr>
                <a:fld id="{D2834B78-D2C1-4BF7-8999-F6629461361D}"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31"/>
        <c:dLbl>
          <c:idx val="0"/>
          <c:tx>
            <c:rich>
              <a:bodyPr rot="0" vert="horz"/>
              <a:lstStyle/>
              <a:p>
                <a:pPr>
                  <a:defRPr/>
                </a:pPr>
                <a:fld id="{03C60F51-3A20-477B-95E2-51114B483D2D}" type="CELLRANGE">
                  <a:rPr lang="en-US"/>
                  <a:pPr>
                    <a:defRPr/>
                  </a:pPr>
                  <a:t>[CELLRANGE]</a:t>
                </a:fld>
                <a:r>
                  <a:rPr lang="en-US" baseline="0"/>
                  <a:t>
</a:t>
                </a:r>
                <a:fld id="{C695B2D6-9767-4B06-A303-E2606B9F2E62}"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32"/>
        <c:dLbl>
          <c:idx val="0"/>
          <c:tx>
            <c:rich>
              <a:bodyPr rot="0" vert="horz"/>
              <a:lstStyle/>
              <a:p>
                <a:pPr>
                  <a:defRPr/>
                </a:pPr>
                <a:fld id="{9BCB26E1-D85B-414B-A5FF-1A484FDEA9E6}" type="CELLRANGE">
                  <a:rPr lang="en-US"/>
                  <a:pPr>
                    <a:defRPr/>
                  </a:pPr>
                  <a:t>[CELLRANGE]</a:t>
                </a:fld>
                <a:r>
                  <a:rPr lang="en-US" baseline="0"/>
                  <a:t>
</a:t>
                </a:r>
                <a:fld id="{29741500-3F24-44FB-A453-27B8496FAF5E}"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s>
    <c:plotArea>
      <c:layout/>
      <c:barChart>
        <c:barDir val="bar"/>
        <c:grouping val="clustered"/>
        <c:varyColors val="0"/>
        <c:ser>
          <c:idx val="0"/>
          <c:order val="0"/>
          <c:tx>
            <c:strRef>
              <c:f>Grafice!$C$518:$C$522</c:f>
              <c:strCache>
                <c:ptCount val="1"/>
                <c:pt idx="0">
                  <c:v>Total</c:v>
                </c:pt>
              </c:strCache>
            </c:strRef>
          </c:tx>
          <c:spPr>
            <a:solidFill>
              <a:srgbClr val="FFE600"/>
            </a:solidFill>
            <a:ln>
              <a:noFill/>
            </a:ln>
            <a:effectLst/>
          </c:spPr>
          <c:invertIfNegative val="0"/>
          <c:dLbls>
            <c:dLbl>
              <c:idx val="0"/>
              <c:tx>
                <c:rich>
                  <a:bodyPr/>
                  <a:lstStyle/>
                  <a:p>
                    <a:fld id="{295D2B72-EC10-4FD1-A237-AC2304DBA5BD}" type="CELLRANGE">
                      <a:rPr lang="en-US"/>
                      <a:pPr/>
                      <a:t>[CELLRANGE]</a:t>
                    </a:fld>
                    <a:endParaRPr lang="en-US"/>
                  </a:p>
                  <a:p>
                    <a:fld id="{9AA0F4A3-5984-4DEF-875F-577A5E386B7E}"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ED34-4B79-BD88-C39DDCBD0970}"/>
                </c:ext>
              </c:extLst>
            </c:dLbl>
            <c:dLbl>
              <c:idx val="1"/>
              <c:tx>
                <c:rich>
                  <a:bodyPr/>
                  <a:lstStyle/>
                  <a:p>
                    <a:fld id="{DC9601CB-8095-4F04-A1CE-1387D2E930C0}" type="CELLRANGE">
                      <a:rPr lang="en-US"/>
                      <a:pPr/>
                      <a:t>[CELLRANGE]</a:t>
                    </a:fld>
                    <a:endParaRPr lang="en-US"/>
                  </a:p>
                  <a:p>
                    <a:fld id="{514C81B6-91C3-4835-8FE1-B38E610AABF2}"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ED34-4B79-BD88-C39DDCBD0970}"/>
                </c:ext>
              </c:extLst>
            </c:dLbl>
            <c:dLbl>
              <c:idx val="2"/>
              <c:tx>
                <c:rich>
                  <a:bodyPr/>
                  <a:lstStyle/>
                  <a:p>
                    <a:fld id="{68B3EAD3-5C7E-4926-A04F-CD0BBE01A94C}" type="CELLRANGE">
                      <a:rPr lang="en-US"/>
                      <a:pPr/>
                      <a:t>[CELLRANGE]</a:t>
                    </a:fld>
                    <a:endParaRPr lang="en-US"/>
                  </a:p>
                  <a:p>
                    <a:fld id="{D2834B78-D2C1-4BF7-8999-F6629461361D}"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ED34-4B79-BD88-C39DDCBD0970}"/>
                </c:ext>
              </c:extLst>
            </c:dLbl>
            <c:dLbl>
              <c:idx val="3"/>
              <c:tx>
                <c:rich>
                  <a:bodyPr/>
                  <a:lstStyle/>
                  <a:p>
                    <a:fld id="{03C60F51-3A20-477B-95E2-51114B483D2D}" type="CELLRANGE">
                      <a:rPr lang="en-US"/>
                      <a:pPr/>
                      <a:t>[CELLRANGE]</a:t>
                    </a:fld>
                    <a:r>
                      <a:rPr lang="en-US" baseline="0"/>
                      <a:t>
</a:t>
                    </a:r>
                    <a:fld id="{C695B2D6-9767-4B06-A303-E2606B9F2E62}"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ED34-4B79-BD88-C39DDCBD0970}"/>
                </c:ext>
              </c:extLst>
            </c:dLbl>
            <c:dLbl>
              <c:idx val="4"/>
              <c:tx>
                <c:rich>
                  <a:bodyPr/>
                  <a:lstStyle/>
                  <a:p>
                    <a:fld id="{9BCB26E1-D85B-414B-A5FF-1A484FDEA9E6}" type="CELLRANGE">
                      <a:rPr lang="en-US"/>
                      <a:pPr/>
                      <a:t>[CELLRANGE]</a:t>
                    </a:fld>
                    <a:r>
                      <a:rPr lang="en-US" baseline="0"/>
                      <a:t>
</a:t>
                    </a:r>
                    <a:fld id="{29741500-3F24-44FB-A453-27B8496FAF5E}"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ED34-4B79-BD88-C39DDCBD0970}"/>
                </c:ext>
              </c:extLst>
            </c:dLbl>
            <c:spPr>
              <a:noFill/>
              <a:ln>
                <a:noFill/>
              </a:ln>
              <a:effectLst/>
            </c:spPr>
            <c:txPr>
              <a:bodyPr rot="0" vert="horz"/>
              <a:lstStyle/>
              <a:p>
                <a:pPr>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Grafice!$C$518:$C$522</c:f>
              <c:strCache>
                <c:ptCount val="5"/>
                <c:pt idx="0">
                  <c:v>Efect foarte ridicat</c:v>
                </c:pt>
                <c:pt idx="1">
                  <c:v>Efect ridicat</c:v>
                </c:pt>
                <c:pt idx="2">
                  <c:v>Efect scăzut</c:v>
                </c:pt>
                <c:pt idx="3">
                  <c:v>Nu este aplicabil</c:v>
                </c:pt>
                <c:pt idx="4">
                  <c:v>Nu știu</c:v>
                </c:pt>
              </c:strCache>
            </c:strRef>
          </c:cat>
          <c:val>
            <c:numRef>
              <c:f>Grafice!$C$518:$C$522</c:f>
              <c:numCache>
                <c:formatCode>0.0%</c:formatCode>
                <c:ptCount val="5"/>
                <c:pt idx="0">
                  <c:v>0.18181818181818182</c:v>
                </c:pt>
                <c:pt idx="1">
                  <c:v>9.0909090909090912E-2</c:v>
                </c:pt>
                <c:pt idx="2">
                  <c:v>9.0909090909090912E-2</c:v>
                </c:pt>
                <c:pt idx="3">
                  <c:v>9.0909090909090912E-2</c:v>
                </c:pt>
                <c:pt idx="4">
                  <c:v>0.54545454545454541</c:v>
                </c:pt>
              </c:numCache>
            </c:numRef>
          </c:val>
          <c:extLst>
            <c:ext xmlns:c15="http://schemas.microsoft.com/office/drawing/2012/chart" uri="{02D57815-91ED-43cb-92C2-25804820EDAC}">
              <c15:datalabelsRange>
                <c15:f>Grafice!$C$518:$C$522</c15:f>
                <c15:dlblRangeCache>
                  <c:ptCount val="5"/>
                  <c:pt idx="0">
                    <c:v>2</c:v>
                  </c:pt>
                  <c:pt idx="1">
                    <c:v>1</c:v>
                  </c:pt>
                  <c:pt idx="2">
                    <c:v>1</c:v>
                  </c:pt>
                  <c:pt idx="3">
                    <c:v>1</c:v>
                  </c:pt>
                  <c:pt idx="4">
                    <c:v>6</c:v>
                  </c:pt>
                </c15:dlblRangeCache>
              </c15:datalabelsRange>
            </c:ext>
            <c:ext xmlns:c16="http://schemas.microsoft.com/office/drawing/2014/chart" uri="{C3380CC4-5D6E-409C-BE32-E72D297353CC}">
              <c16:uniqueId val="{00000006-ED34-4B79-BD88-C39DDCBD0970}"/>
            </c:ext>
          </c:extLst>
        </c:ser>
        <c:dLbls>
          <c:showLegendKey val="0"/>
          <c:showVal val="0"/>
          <c:showCatName val="0"/>
          <c:showSerName val="0"/>
          <c:showPercent val="0"/>
          <c:showBubbleSize val="0"/>
        </c:dLbls>
        <c:gapWidth val="100"/>
        <c:axId val="629751888"/>
        <c:axId val="629754840"/>
      </c:barChart>
      <c:catAx>
        <c:axId val="6297518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629754840"/>
        <c:crosses val="autoZero"/>
        <c:auto val="1"/>
        <c:lblAlgn val="ctr"/>
        <c:lblOffset val="100"/>
        <c:noMultiLvlLbl val="0"/>
      </c:catAx>
      <c:valAx>
        <c:axId val="62975484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n-US"/>
          </a:p>
        </c:txPr>
        <c:crossAx val="629751888"/>
        <c:crosses val="autoZero"/>
        <c:crossBetween val="between"/>
      </c:valAx>
    </c:plotArea>
    <c:plotVisOnly val="1"/>
    <c:dispBlanksAs val="gap"/>
    <c:showDLblsOverMax val="0"/>
    <c:extLst/>
  </c:chart>
  <c:spPr>
    <a:no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1.xlsx]Grafice!PivotTable12</c:name>
    <c:fmtId val="0"/>
  </c:pivotSource>
  <c:chart>
    <c:autoTitleDeleted val="1"/>
    <c:pivotFmts>
      <c:pivotFmt>
        <c:idx val="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46B465A1-B75A-4007-B4A1-B8989815C5CA}" type="CELLRANGE">
                  <a:rPr lang="en-US"/>
                  <a:pPr>
                    <a:defRPr/>
                  </a:pPr>
                  <a:t>[CELLRANGE]</a:t>
                </a:fld>
                <a:endParaRPr lang="en-US"/>
              </a:p>
              <a:p>
                <a:pPr>
                  <a:defRPr/>
                </a:pPr>
                <a:fld id="{C0C68372-F022-44AE-AE86-DFC8C598645D}" type="VALUE">
                  <a:rPr lang="en-US"/>
                  <a:pPr>
                    <a:defRPr/>
                  </a:pPr>
                  <a:t>[VALUE]</a:t>
                </a:fld>
                <a:endParaRPr lang="en-US"/>
              </a:p>
            </c:rich>
          </c:tx>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67551F32-9410-4AE3-851A-529104885C11}" type="CELLRANGE">
                  <a:rPr lang="en-US"/>
                  <a:pPr>
                    <a:defRPr/>
                  </a:pPr>
                  <a:t>[CELLRANGE]</a:t>
                </a:fld>
                <a:endParaRPr lang="en-US"/>
              </a:p>
              <a:p>
                <a:pPr>
                  <a:defRPr/>
                </a:pPr>
                <a:fld id="{469E9201-B588-403A-AB1B-7B72B92A4553}" type="VALUE">
                  <a:rPr lang="en-US"/>
                  <a:pPr>
                    <a:defRPr/>
                  </a:pPr>
                  <a:t>[VALUE]</a:t>
                </a:fld>
                <a:endParaRPr lang="en-US"/>
              </a:p>
            </c:rich>
          </c:tx>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D9EBA845-D17F-40E0-AC8A-28BF3B6AF117}" type="CELLRANGE">
                  <a:rPr lang="en-US"/>
                  <a:pPr>
                    <a:defRPr/>
                  </a:pPr>
                  <a:t>[CELLRANGE]</a:t>
                </a:fld>
                <a:endParaRPr lang="en-US"/>
              </a:p>
              <a:p>
                <a:pPr>
                  <a:defRPr/>
                </a:pPr>
                <a:fld id="{76380D8F-5B4D-4337-AE93-8FAEDACF862C}" type="VALUE">
                  <a:rPr lang="en-US"/>
                  <a:pPr>
                    <a:defRPr/>
                  </a:pPr>
                  <a:t>[VALUE]</a:t>
                </a:fld>
                <a:endParaRPr lang="en-US"/>
              </a:p>
            </c:rich>
          </c:tx>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3566AA01-D77C-483F-B328-7B7254B3C506}" type="CELLRANGE">
                  <a:rPr lang="en-US"/>
                  <a:pPr>
                    <a:defRPr/>
                  </a:pPr>
                  <a:t>[CELLRANGE]</a:t>
                </a:fld>
                <a:endParaRPr lang="en-US"/>
              </a:p>
              <a:p>
                <a:pPr>
                  <a:defRPr/>
                </a:pPr>
                <a:fld id="{913283A1-C994-4820-9A2C-18D5C4DB8777}" type="VALUE">
                  <a:rPr lang="en-US"/>
                  <a:pPr>
                    <a:defRPr/>
                  </a:pPr>
                  <a:t>[VALUE]</a:t>
                </a:fld>
                <a:endParaRPr lang="en-US"/>
              </a:p>
            </c:rich>
          </c:tx>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s>
    <c:plotArea>
      <c:layout>
        <c:manualLayout>
          <c:layoutTarget val="inner"/>
          <c:xMode val="edge"/>
          <c:yMode val="edge"/>
          <c:x val="0.21103513581798169"/>
          <c:y val="0.19951583748893051"/>
          <c:w val="0.75168853638074395"/>
          <c:h val="0.75509839420148561"/>
        </c:manualLayout>
      </c:layout>
      <c:barChart>
        <c:barDir val="bar"/>
        <c:grouping val="clustered"/>
        <c:varyColors val="0"/>
        <c:ser>
          <c:idx val="0"/>
          <c:order val="0"/>
          <c:tx>
            <c:strRef>
              <c:f>Grafice!$C$24:$C$27</c:f>
              <c:strCache>
                <c:ptCount val="1"/>
                <c:pt idx="0">
                  <c:v>Total</c:v>
                </c:pt>
              </c:strCache>
            </c:strRef>
          </c:tx>
          <c:spPr>
            <a:solidFill>
              <a:srgbClr val="FFE600"/>
            </a:solidFill>
            <a:ln>
              <a:noFill/>
            </a:ln>
            <a:effectLst/>
          </c:spPr>
          <c:invertIfNegative val="0"/>
          <c:dPt>
            <c:idx val="0"/>
            <c:invertIfNegative val="0"/>
            <c:bubble3D val="0"/>
            <c:spPr>
              <a:solidFill>
                <a:srgbClr val="FFE600"/>
              </a:solidFill>
              <a:ln>
                <a:noFill/>
              </a:ln>
              <a:effectLst/>
            </c:spPr>
            <c:extLst>
              <c:ext xmlns:c16="http://schemas.microsoft.com/office/drawing/2014/chart" uri="{C3380CC4-5D6E-409C-BE32-E72D297353CC}">
                <c16:uniqueId val="{00000003-A9AF-4B9D-B57A-FD09467428CD}"/>
              </c:ext>
            </c:extLst>
          </c:dPt>
          <c:dPt>
            <c:idx val="1"/>
            <c:invertIfNegative val="0"/>
            <c:bubble3D val="0"/>
            <c:spPr>
              <a:solidFill>
                <a:srgbClr val="FFE600"/>
              </a:solidFill>
              <a:ln>
                <a:noFill/>
              </a:ln>
              <a:effectLst/>
            </c:spPr>
            <c:extLst>
              <c:ext xmlns:c16="http://schemas.microsoft.com/office/drawing/2014/chart" uri="{C3380CC4-5D6E-409C-BE32-E72D297353CC}">
                <c16:uniqueId val="{00000004-A9AF-4B9D-B57A-FD09467428CD}"/>
              </c:ext>
            </c:extLst>
          </c:dPt>
          <c:dPt>
            <c:idx val="2"/>
            <c:invertIfNegative val="0"/>
            <c:bubble3D val="0"/>
            <c:spPr>
              <a:solidFill>
                <a:srgbClr val="FFE600"/>
              </a:solidFill>
              <a:ln>
                <a:noFill/>
              </a:ln>
              <a:effectLst/>
            </c:spPr>
            <c:extLst>
              <c:ext xmlns:c16="http://schemas.microsoft.com/office/drawing/2014/chart" uri="{C3380CC4-5D6E-409C-BE32-E72D297353CC}">
                <c16:uniqueId val="{00000005-A9AF-4B9D-B57A-FD09467428CD}"/>
              </c:ext>
            </c:extLst>
          </c:dPt>
          <c:dPt>
            <c:idx val="3"/>
            <c:invertIfNegative val="0"/>
            <c:bubble3D val="0"/>
            <c:spPr>
              <a:solidFill>
                <a:srgbClr val="FFE600"/>
              </a:solidFill>
              <a:ln>
                <a:noFill/>
              </a:ln>
              <a:effectLst/>
            </c:spPr>
            <c:extLst>
              <c:ext xmlns:c16="http://schemas.microsoft.com/office/drawing/2014/chart" uri="{C3380CC4-5D6E-409C-BE32-E72D297353CC}">
                <c16:uniqueId val="{00000006-A9AF-4B9D-B57A-FD09467428CD}"/>
              </c:ext>
            </c:extLst>
          </c:dPt>
          <c:dLbls>
            <c:dLbl>
              <c:idx val="0"/>
              <c:tx>
                <c:rich>
                  <a:bodyPr/>
                  <a:lstStyle/>
                  <a:p>
                    <a:fld id="{46B465A1-B75A-4007-B4A1-B8989815C5CA}" type="CELLRANGE">
                      <a:rPr lang="en-US"/>
                      <a:pPr/>
                      <a:t>[CELLRANGE]</a:t>
                    </a:fld>
                    <a:endParaRPr lang="en-US"/>
                  </a:p>
                  <a:p>
                    <a:fld id="{C0C68372-F022-44AE-AE86-DFC8C598645D}"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A9AF-4B9D-B57A-FD09467428CD}"/>
                </c:ext>
              </c:extLst>
            </c:dLbl>
            <c:dLbl>
              <c:idx val="1"/>
              <c:tx>
                <c:rich>
                  <a:bodyPr/>
                  <a:lstStyle/>
                  <a:p>
                    <a:fld id="{67551F32-9410-4AE3-851A-529104885C11}" type="CELLRANGE">
                      <a:rPr lang="en-US"/>
                      <a:pPr/>
                      <a:t>[CELLRANGE]</a:t>
                    </a:fld>
                    <a:endParaRPr lang="en-US"/>
                  </a:p>
                  <a:p>
                    <a:fld id="{469E9201-B588-403A-AB1B-7B72B92A4553}"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4-A9AF-4B9D-B57A-FD09467428CD}"/>
                </c:ext>
              </c:extLst>
            </c:dLbl>
            <c:dLbl>
              <c:idx val="2"/>
              <c:tx>
                <c:rich>
                  <a:bodyPr/>
                  <a:lstStyle/>
                  <a:p>
                    <a:fld id="{D9EBA845-D17F-40E0-AC8A-28BF3B6AF117}" type="CELLRANGE">
                      <a:rPr lang="en-US"/>
                      <a:pPr/>
                      <a:t>[CELLRANGE]</a:t>
                    </a:fld>
                    <a:endParaRPr lang="en-US"/>
                  </a:p>
                  <a:p>
                    <a:fld id="{76380D8F-5B4D-4337-AE93-8FAEDACF862C}"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5-A9AF-4B9D-B57A-FD09467428CD}"/>
                </c:ext>
              </c:extLst>
            </c:dLbl>
            <c:dLbl>
              <c:idx val="3"/>
              <c:tx>
                <c:rich>
                  <a:bodyPr/>
                  <a:lstStyle/>
                  <a:p>
                    <a:fld id="{3566AA01-D77C-483F-B328-7B7254B3C506}" type="CELLRANGE">
                      <a:rPr lang="en-US"/>
                      <a:pPr/>
                      <a:t>[CELLRANGE]</a:t>
                    </a:fld>
                    <a:endParaRPr lang="en-US"/>
                  </a:p>
                  <a:p>
                    <a:fld id="{913283A1-C994-4820-9A2C-18D5C4DB8777}"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6-A9AF-4B9D-B57A-FD09467428CD}"/>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Grafice!$C$24:$C$27</c:f>
              <c:strCache>
                <c:ptCount val="4"/>
                <c:pt idx="0">
                  <c:v>i) În foarte mare măsură</c:v>
                </c:pt>
                <c:pt idx="1">
                  <c:v>ii) În mare măsură</c:v>
                </c:pt>
                <c:pt idx="2">
                  <c:v>iii) În mică măsură</c:v>
                </c:pt>
                <c:pt idx="3">
                  <c:v>iv) În foarte mică măsură</c:v>
                </c:pt>
              </c:strCache>
            </c:strRef>
          </c:cat>
          <c:val>
            <c:numRef>
              <c:f>Grafice!$C$24:$C$27</c:f>
              <c:numCache>
                <c:formatCode>0.0%</c:formatCode>
                <c:ptCount val="4"/>
                <c:pt idx="0">
                  <c:v>0.26315789473684209</c:v>
                </c:pt>
                <c:pt idx="1">
                  <c:v>0.57894736842105265</c:v>
                </c:pt>
                <c:pt idx="2">
                  <c:v>0.13157894736842105</c:v>
                </c:pt>
                <c:pt idx="3">
                  <c:v>2.6315789473684209E-2</c:v>
                </c:pt>
              </c:numCache>
            </c:numRef>
          </c:val>
          <c:extLst>
            <c:ext xmlns:c15="http://schemas.microsoft.com/office/drawing/2012/chart" uri="{02D57815-91ED-43cb-92C2-25804820EDAC}">
              <c15:datalabelsRange>
                <c15:f>Grafice!$C$24:$C$27</c15:f>
                <c15:dlblRangeCache>
                  <c:ptCount val="4"/>
                  <c:pt idx="0">
                    <c:v>10</c:v>
                  </c:pt>
                  <c:pt idx="1">
                    <c:v>22</c:v>
                  </c:pt>
                  <c:pt idx="2">
                    <c:v>5</c:v>
                  </c:pt>
                  <c:pt idx="3">
                    <c:v>1</c:v>
                  </c:pt>
                </c15:dlblRangeCache>
              </c15:datalabelsRange>
            </c:ext>
            <c:ext xmlns:c16="http://schemas.microsoft.com/office/drawing/2014/chart" uri="{C3380CC4-5D6E-409C-BE32-E72D297353CC}">
              <c16:uniqueId val="{00000000-2918-405B-907C-BA4E236CF2CE}"/>
            </c:ext>
          </c:extLst>
        </c:ser>
        <c:dLbls>
          <c:showLegendKey val="0"/>
          <c:showVal val="0"/>
          <c:showCatName val="0"/>
          <c:showSerName val="0"/>
          <c:showPercent val="0"/>
          <c:showBubbleSize val="0"/>
        </c:dLbls>
        <c:gapWidth val="100"/>
        <c:axId val="489506664"/>
        <c:axId val="489506992"/>
      </c:barChart>
      <c:catAx>
        <c:axId val="48950666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89506992"/>
        <c:crosses val="autoZero"/>
        <c:auto val="1"/>
        <c:lblAlgn val="ctr"/>
        <c:lblOffset val="100"/>
        <c:noMultiLvlLbl val="0"/>
      </c:catAx>
      <c:valAx>
        <c:axId val="48950699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895066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1.xlsx]Grafice!PivotTable47</c:name>
    <c:fmtId val="3"/>
  </c:pivotSource>
  <c:chart>
    <c:autoTitleDeleted val="1"/>
    <c:pivotFmts>
      <c:pivotFmt>
        <c:idx val="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7BDD20FA-946E-42CC-A654-865DC35BD821}" type="CELLRANGE">
                  <a:rPr lang="en-US"/>
                  <a:pPr>
                    <a:defRPr/>
                  </a:pPr>
                  <a:t>[CELLRANGE]</a:t>
                </a:fld>
                <a:endParaRPr lang="en-US"/>
              </a:p>
              <a:p>
                <a:pPr>
                  <a:defRPr/>
                </a:pPr>
                <a:fld id="{EE14253D-F274-4184-BA0B-ED3D5E5ABDCE}" type="VALUE">
                  <a:rPr lang="en-US"/>
                  <a:pPr>
                    <a:defRPr/>
                  </a:pPr>
                  <a:t>[VALUE]</a:t>
                </a:fld>
                <a:endParaRPr lang="en-US"/>
              </a:p>
            </c:rich>
          </c:tx>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994A25DD-351E-4CB5-97EC-FB9996E924E6}" type="CELLRANGE">
                  <a:rPr lang="en-US"/>
                  <a:pPr>
                    <a:defRPr/>
                  </a:pPr>
                  <a:t>[CELLRANGE]</a:t>
                </a:fld>
                <a:endParaRPr lang="en-US"/>
              </a:p>
              <a:p>
                <a:pPr>
                  <a:defRPr/>
                </a:pPr>
                <a:fld id="{73184BEB-8689-4C89-B2A5-E3936E370672}" type="VALUE">
                  <a:rPr lang="en-US"/>
                  <a:pPr>
                    <a:defRPr/>
                  </a:pPr>
                  <a:t>[VALUE]</a:t>
                </a:fld>
                <a:endParaRPr lang="en-US"/>
              </a:p>
            </c:rich>
          </c:tx>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1064CCBF-FA2D-4B07-831D-E6CC9C56F944}" type="CELLRANGE">
                  <a:rPr lang="en-US"/>
                  <a:pPr>
                    <a:defRPr/>
                  </a:pPr>
                  <a:t>[CELLRANGE]</a:t>
                </a:fld>
                <a:endParaRPr lang="en-US"/>
              </a:p>
              <a:p>
                <a:pPr>
                  <a:defRPr/>
                </a:pPr>
                <a:fld id="{7B38E2B4-78B9-4E9E-97A3-F5F7BD5A5883}" type="VALUE">
                  <a:rPr lang="en-US"/>
                  <a:pPr>
                    <a:defRPr/>
                  </a:pPr>
                  <a:t>[VALUE]</a:t>
                </a:fld>
                <a:endParaRPr lang="en-US"/>
              </a:p>
            </c:rich>
          </c:tx>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CDA20778-4A52-4ED3-A936-0DCA84A5BB28}" type="CELLRANGE">
                  <a:rPr lang="en-US"/>
                  <a:pPr>
                    <a:defRPr/>
                  </a:pPr>
                  <a:t>[CELLRANGE]</a:t>
                </a:fld>
                <a:endParaRPr lang="en-US"/>
              </a:p>
              <a:p>
                <a:pPr>
                  <a:defRPr/>
                </a:pPr>
                <a:fld id="{B5DD51D2-5D5B-42C6-B5A7-5D588ED4CEA2}" type="VALUE">
                  <a:rPr lang="en-US"/>
                  <a:pPr>
                    <a:defRPr/>
                  </a:pPr>
                  <a:t>[VALUE]</a:t>
                </a:fld>
                <a:endParaRPr lang="en-US"/>
              </a:p>
            </c:rich>
          </c:tx>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s>
    <c:plotArea>
      <c:layout>
        <c:manualLayout>
          <c:layoutTarget val="inner"/>
          <c:xMode val="edge"/>
          <c:yMode val="edge"/>
          <c:x val="0.21083870222526596"/>
          <c:y val="0.19057794794140095"/>
          <c:w val="0.75191966714824476"/>
          <c:h val="0.78341050320399475"/>
        </c:manualLayout>
      </c:layout>
      <c:barChart>
        <c:barDir val="bar"/>
        <c:grouping val="clustered"/>
        <c:varyColors val="0"/>
        <c:ser>
          <c:idx val="0"/>
          <c:order val="0"/>
          <c:tx>
            <c:strRef>
              <c:f>Grafice!$C$36:$C$39</c:f>
              <c:strCache>
                <c:ptCount val="1"/>
                <c:pt idx="0">
                  <c:v>Total</c:v>
                </c:pt>
              </c:strCache>
            </c:strRef>
          </c:tx>
          <c:spPr>
            <a:solidFill>
              <a:srgbClr val="FFE600"/>
            </a:solidFill>
            <a:ln>
              <a:noFill/>
            </a:ln>
            <a:effectLst/>
          </c:spPr>
          <c:invertIfNegative val="0"/>
          <c:dPt>
            <c:idx val="0"/>
            <c:invertIfNegative val="0"/>
            <c:bubble3D val="0"/>
            <c:spPr>
              <a:solidFill>
                <a:srgbClr val="FFE600"/>
              </a:solidFill>
              <a:ln>
                <a:noFill/>
              </a:ln>
              <a:effectLst/>
            </c:spPr>
            <c:extLst>
              <c:ext xmlns:c16="http://schemas.microsoft.com/office/drawing/2014/chart" uri="{C3380CC4-5D6E-409C-BE32-E72D297353CC}">
                <c16:uniqueId val="{00000000-1FD4-4B96-87DE-882155129D1B}"/>
              </c:ext>
            </c:extLst>
          </c:dPt>
          <c:dPt>
            <c:idx val="1"/>
            <c:invertIfNegative val="0"/>
            <c:bubble3D val="0"/>
            <c:spPr>
              <a:solidFill>
                <a:srgbClr val="FFE600"/>
              </a:solidFill>
              <a:ln>
                <a:noFill/>
              </a:ln>
              <a:effectLst/>
            </c:spPr>
            <c:extLst>
              <c:ext xmlns:c16="http://schemas.microsoft.com/office/drawing/2014/chart" uri="{C3380CC4-5D6E-409C-BE32-E72D297353CC}">
                <c16:uniqueId val="{00000001-1FD4-4B96-87DE-882155129D1B}"/>
              </c:ext>
            </c:extLst>
          </c:dPt>
          <c:dPt>
            <c:idx val="2"/>
            <c:invertIfNegative val="0"/>
            <c:bubble3D val="0"/>
            <c:spPr>
              <a:solidFill>
                <a:srgbClr val="FFE600"/>
              </a:solidFill>
              <a:ln>
                <a:noFill/>
              </a:ln>
              <a:effectLst/>
            </c:spPr>
            <c:extLst>
              <c:ext xmlns:c16="http://schemas.microsoft.com/office/drawing/2014/chart" uri="{C3380CC4-5D6E-409C-BE32-E72D297353CC}">
                <c16:uniqueId val="{00000002-1FD4-4B96-87DE-882155129D1B}"/>
              </c:ext>
            </c:extLst>
          </c:dPt>
          <c:dPt>
            <c:idx val="3"/>
            <c:invertIfNegative val="0"/>
            <c:bubble3D val="0"/>
            <c:spPr>
              <a:solidFill>
                <a:srgbClr val="FFE600"/>
              </a:solidFill>
              <a:ln>
                <a:noFill/>
              </a:ln>
              <a:effectLst/>
            </c:spPr>
            <c:extLst>
              <c:ext xmlns:c16="http://schemas.microsoft.com/office/drawing/2014/chart" uri="{C3380CC4-5D6E-409C-BE32-E72D297353CC}">
                <c16:uniqueId val="{00000003-1FD4-4B96-87DE-882155129D1B}"/>
              </c:ext>
            </c:extLst>
          </c:dPt>
          <c:dLbls>
            <c:dLbl>
              <c:idx val="0"/>
              <c:tx>
                <c:rich>
                  <a:bodyPr/>
                  <a:lstStyle/>
                  <a:p>
                    <a:fld id="{7BDD20FA-946E-42CC-A654-865DC35BD821}" type="CELLRANGE">
                      <a:rPr lang="en-US"/>
                      <a:pPr/>
                      <a:t>[CELLRANGE]</a:t>
                    </a:fld>
                    <a:endParaRPr lang="en-US"/>
                  </a:p>
                  <a:p>
                    <a:fld id="{EE14253D-F274-4184-BA0B-ED3D5E5ABDCE}"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0-1FD4-4B96-87DE-882155129D1B}"/>
                </c:ext>
              </c:extLst>
            </c:dLbl>
            <c:dLbl>
              <c:idx val="1"/>
              <c:tx>
                <c:rich>
                  <a:bodyPr/>
                  <a:lstStyle/>
                  <a:p>
                    <a:fld id="{994A25DD-351E-4CB5-97EC-FB9996E924E6}" type="CELLRANGE">
                      <a:rPr lang="en-US"/>
                      <a:pPr/>
                      <a:t>[CELLRANGE]</a:t>
                    </a:fld>
                    <a:endParaRPr lang="en-US"/>
                  </a:p>
                  <a:p>
                    <a:fld id="{73184BEB-8689-4C89-B2A5-E3936E370672}"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1FD4-4B96-87DE-882155129D1B}"/>
                </c:ext>
              </c:extLst>
            </c:dLbl>
            <c:dLbl>
              <c:idx val="2"/>
              <c:tx>
                <c:rich>
                  <a:bodyPr/>
                  <a:lstStyle/>
                  <a:p>
                    <a:fld id="{1064CCBF-FA2D-4B07-831D-E6CC9C56F944}" type="CELLRANGE">
                      <a:rPr lang="en-US"/>
                      <a:pPr/>
                      <a:t>[CELLRANGE]</a:t>
                    </a:fld>
                    <a:endParaRPr lang="en-US"/>
                  </a:p>
                  <a:p>
                    <a:fld id="{7B38E2B4-78B9-4E9E-97A3-F5F7BD5A5883}"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1FD4-4B96-87DE-882155129D1B}"/>
                </c:ext>
              </c:extLst>
            </c:dLbl>
            <c:dLbl>
              <c:idx val="3"/>
              <c:tx>
                <c:rich>
                  <a:bodyPr/>
                  <a:lstStyle/>
                  <a:p>
                    <a:fld id="{CDA20778-4A52-4ED3-A936-0DCA84A5BB28}" type="CELLRANGE">
                      <a:rPr lang="en-US"/>
                      <a:pPr/>
                      <a:t>[CELLRANGE]</a:t>
                    </a:fld>
                    <a:endParaRPr lang="en-US"/>
                  </a:p>
                  <a:p>
                    <a:fld id="{B5DD51D2-5D5B-42C6-B5A7-5D588ED4CEA2}"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1FD4-4B96-87DE-882155129D1B}"/>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Grafice!$C$36:$C$39</c:f>
              <c:strCache>
                <c:ptCount val="4"/>
                <c:pt idx="0">
                  <c:v>i) În foarte mare măsură</c:v>
                </c:pt>
                <c:pt idx="1">
                  <c:v>ii) În mare măsură</c:v>
                </c:pt>
                <c:pt idx="2">
                  <c:v>iii) În mică măsură</c:v>
                </c:pt>
                <c:pt idx="3">
                  <c:v>iv) În foarte mică măsură</c:v>
                </c:pt>
              </c:strCache>
            </c:strRef>
          </c:cat>
          <c:val>
            <c:numRef>
              <c:f>Grafice!$C$36:$C$39</c:f>
              <c:numCache>
                <c:formatCode>0.0%</c:formatCode>
                <c:ptCount val="4"/>
                <c:pt idx="0">
                  <c:v>0.26315789473684209</c:v>
                </c:pt>
                <c:pt idx="1">
                  <c:v>0.5</c:v>
                </c:pt>
                <c:pt idx="2">
                  <c:v>0.21052631578947367</c:v>
                </c:pt>
                <c:pt idx="3">
                  <c:v>2.6315789473684209E-2</c:v>
                </c:pt>
              </c:numCache>
            </c:numRef>
          </c:val>
          <c:extLst>
            <c:ext xmlns:c15="http://schemas.microsoft.com/office/drawing/2012/chart" uri="{02D57815-91ED-43cb-92C2-25804820EDAC}">
              <c15:datalabelsRange>
                <c15:f>Grafice!$C$36:$C$39</c15:f>
                <c15:dlblRangeCache>
                  <c:ptCount val="4"/>
                  <c:pt idx="0">
                    <c:v>10</c:v>
                  </c:pt>
                  <c:pt idx="1">
                    <c:v>19</c:v>
                  </c:pt>
                  <c:pt idx="2">
                    <c:v>8</c:v>
                  </c:pt>
                  <c:pt idx="3">
                    <c:v>1</c:v>
                  </c:pt>
                </c15:dlblRangeCache>
              </c15:datalabelsRange>
            </c:ext>
            <c:ext xmlns:c16="http://schemas.microsoft.com/office/drawing/2014/chart" uri="{C3380CC4-5D6E-409C-BE32-E72D297353CC}">
              <c16:uniqueId val="{00000000-9B1C-4959-B6FB-FC82B3647FCC}"/>
            </c:ext>
          </c:extLst>
        </c:ser>
        <c:dLbls>
          <c:showLegendKey val="0"/>
          <c:showVal val="0"/>
          <c:showCatName val="0"/>
          <c:showSerName val="0"/>
          <c:showPercent val="0"/>
          <c:showBubbleSize val="0"/>
        </c:dLbls>
        <c:gapWidth val="100"/>
        <c:axId val="626455016"/>
        <c:axId val="832950704"/>
      </c:barChart>
      <c:catAx>
        <c:axId val="6264550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2950704"/>
        <c:crosses val="autoZero"/>
        <c:auto val="1"/>
        <c:lblAlgn val="ctr"/>
        <c:lblOffset val="100"/>
        <c:noMultiLvlLbl val="0"/>
      </c:catAx>
      <c:valAx>
        <c:axId val="83295070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64550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1.xlsx]Grafice!PivotTable73</c:name>
    <c:fmtId val="1"/>
  </c:pivotSource>
  <c:chart>
    <c:autoTitleDeleted val="1"/>
    <c:pivotFmts>
      <c:pivotFmt>
        <c:idx val="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37D4CBBA-7D0F-4F08-80D2-802023C7A7E9}" type="CELLRANGE">
                  <a:rPr lang="en-US"/>
                  <a:pPr>
                    <a:defRPr/>
                  </a:pPr>
                  <a:t>[CELLRANGE]</a:t>
                </a:fld>
                <a:endParaRPr lang="en-US"/>
              </a:p>
              <a:p>
                <a:pPr>
                  <a:defRPr/>
                </a:pPr>
                <a:fld id="{17F671A8-F533-4BE6-B6CD-F1D3ECB8580D}" type="VALUE">
                  <a:rPr lang="en-US"/>
                  <a:pPr>
                    <a:defRPr/>
                  </a:pPr>
                  <a:t>[VALUE]</a:t>
                </a:fld>
                <a:endParaRPr lang="en-US"/>
              </a:p>
            </c:rich>
          </c:tx>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185735D8-536A-4846-A3E3-58127D1328ED}" type="CELLRANGE">
                  <a:rPr lang="en-US"/>
                  <a:pPr>
                    <a:defRPr/>
                  </a:pPr>
                  <a:t>[CELLRANGE]</a:t>
                </a:fld>
                <a:endParaRPr lang="en-US"/>
              </a:p>
              <a:p>
                <a:pPr>
                  <a:defRPr/>
                </a:pPr>
                <a:fld id="{46770A84-E8E6-4E4A-A6EB-6D293B3C5174}" type="VALUE">
                  <a:rPr lang="en-US"/>
                  <a:pPr>
                    <a:defRPr/>
                  </a:pPr>
                  <a:t>[VALUE]</a:t>
                </a:fld>
                <a:endParaRPr lang="en-US"/>
              </a:p>
            </c:rich>
          </c:tx>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EAD313AF-E083-49D4-AD56-9BA673993671}" type="CELLRANGE">
                  <a:rPr lang="en-US"/>
                  <a:pPr>
                    <a:defRPr/>
                  </a:pPr>
                  <a:t>[CELLRANGE]</a:t>
                </a:fld>
                <a:endParaRPr lang="en-US"/>
              </a:p>
              <a:p>
                <a:pPr>
                  <a:defRPr/>
                </a:pPr>
                <a:fld id="{BA69508E-F37F-4DAB-BBBB-C9C36E0C8041}" type="VALUE">
                  <a:rPr lang="en-US"/>
                  <a:pPr>
                    <a:defRPr/>
                  </a:pPr>
                  <a:t>[VALUE]</a:t>
                </a:fld>
                <a:endParaRPr lang="en-US"/>
              </a:p>
            </c:rich>
          </c:tx>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FE885C49-6DEB-4787-B699-26C43ECE4BB3}" type="CELLRANGE">
                  <a:rPr lang="en-US"/>
                  <a:pPr>
                    <a:defRPr/>
                  </a:pPr>
                  <a:t>[CELLRANGE]</a:t>
                </a:fld>
                <a:endParaRPr lang="en-US"/>
              </a:p>
              <a:p>
                <a:pPr>
                  <a:defRPr/>
                </a:pPr>
                <a:fld id="{523236B5-21E1-4577-911C-BCBBE1E33C0A}" type="VALUE">
                  <a:rPr lang="en-US"/>
                  <a:pPr>
                    <a:defRPr/>
                  </a:pPr>
                  <a:t>[VALUE]</a:t>
                </a:fld>
                <a:endParaRPr lang="en-US"/>
              </a:p>
            </c:rich>
          </c:tx>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8B3617B8-9D2F-4F25-BB29-D6C3DC31C3F3}" type="CELLRANGE">
                  <a:rPr lang="en-US"/>
                  <a:pPr>
                    <a:defRPr/>
                  </a:pPr>
                  <a:t>[CELLRANGE]</a:t>
                </a:fld>
                <a:endParaRPr lang="en-US"/>
              </a:p>
              <a:p>
                <a:pPr>
                  <a:defRPr/>
                </a:pPr>
                <a:fld id="{8BFFECE7-03D7-45E4-A09D-A0B594CA985E}" type="VALUE">
                  <a:rPr lang="en-US"/>
                  <a:pPr>
                    <a:defRPr/>
                  </a:pPr>
                  <a:t>[VALUE]</a:t>
                </a:fld>
                <a:endParaRPr lang="en-US"/>
              </a:p>
            </c:rich>
          </c:tx>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s>
    <c:plotArea>
      <c:layout>
        <c:manualLayout>
          <c:layoutTarget val="inner"/>
          <c:xMode val="edge"/>
          <c:yMode val="edge"/>
          <c:x val="0.21056104132154943"/>
          <c:y val="0.18921086112340602"/>
          <c:w val="0.75224637286539686"/>
          <c:h val="0.75913922228239761"/>
        </c:manualLayout>
      </c:layout>
      <c:barChart>
        <c:barDir val="bar"/>
        <c:grouping val="clustered"/>
        <c:varyColors val="0"/>
        <c:ser>
          <c:idx val="0"/>
          <c:order val="0"/>
          <c:tx>
            <c:strRef>
              <c:f>Grafice!$C$75:$C$79</c:f>
              <c:strCache>
                <c:ptCount val="1"/>
                <c:pt idx="0">
                  <c:v>Total</c:v>
                </c:pt>
              </c:strCache>
            </c:strRef>
          </c:tx>
          <c:spPr>
            <a:solidFill>
              <a:srgbClr val="FFE600"/>
            </a:solidFill>
            <a:ln>
              <a:noFill/>
            </a:ln>
            <a:effectLst/>
          </c:spPr>
          <c:invertIfNegative val="0"/>
          <c:dPt>
            <c:idx val="0"/>
            <c:invertIfNegative val="0"/>
            <c:bubble3D val="0"/>
            <c:spPr>
              <a:solidFill>
                <a:srgbClr val="FFE600"/>
              </a:solidFill>
              <a:ln>
                <a:noFill/>
              </a:ln>
              <a:effectLst/>
            </c:spPr>
            <c:extLst>
              <c:ext xmlns:c16="http://schemas.microsoft.com/office/drawing/2014/chart" uri="{C3380CC4-5D6E-409C-BE32-E72D297353CC}">
                <c16:uniqueId val="{00000000-CEA2-4515-92E1-818F305D84C7}"/>
              </c:ext>
            </c:extLst>
          </c:dPt>
          <c:dPt>
            <c:idx val="1"/>
            <c:invertIfNegative val="0"/>
            <c:bubble3D val="0"/>
            <c:spPr>
              <a:solidFill>
                <a:srgbClr val="FFE600"/>
              </a:solidFill>
              <a:ln>
                <a:noFill/>
              </a:ln>
              <a:effectLst/>
            </c:spPr>
            <c:extLst>
              <c:ext xmlns:c16="http://schemas.microsoft.com/office/drawing/2014/chart" uri="{C3380CC4-5D6E-409C-BE32-E72D297353CC}">
                <c16:uniqueId val="{00000001-CEA2-4515-92E1-818F305D84C7}"/>
              </c:ext>
            </c:extLst>
          </c:dPt>
          <c:dPt>
            <c:idx val="2"/>
            <c:invertIfNegative val="0"/>
            <c:bubble3D val="0"/>
            <c:spPr>
              <a:solidFill>
                <a:srgbClr val="FFE600"/>
              </a:solidFill>
              <a:ln>
                <a:noFill/>
              </a:ln>
              <a:effectLst/>
            </c:spPr>
            <c:extLst>
              <c:ext xmlns:c16="http://schemas.microsoft.com/office/drawing/2014/chart" uri="{C3380CC4-5D6E-409C-BE32-E72D297353CC}">
                <c16:uniqueId val="{00000002-CEA2-4515-92E1-818F305D84C7}"/>
              </c:ext>
            </c:extLst>
          </c:dPt>
          <c:dPt>
            <c:idx val="3"/>
            <c:invertIfNegative val="0"/>
            <c:bubble3D val="0"/>
            <c:spPr>
              <a:solidFill>
                <a:srgbClr val="FFE600"/>
              </a:solidFill>
              <a:ln>
                <a:noFill/>
              </a:ln>
              <a:effectLst/>
            </c:spPr>
            <c:extLst>
              <c:ext xmlns:c16="http://schemas.microsoft.com/office/drawing/2014/chart" uri="{C3380CC4-5D6E-409C-BE32-E72D297353CC}">
                <c16:uniqueId val="{00000003-CEA2-4515-92E1-818F305D84C7}"/>
              </c:ext>
            </c:extLst>
          </c:dPt>
          <c:dPt>
            <c:idx val="4"/>
            <c:invertIfNegative val="0"/>
            <c:bubble3D val="0"/>
            <c:spPr>
              <a:solidFill>
                <a:srgbClr val="FFE600"/>
              </a:solidFill>
              <a:ln>
                <a:noFill/>
              </a:ln>
              <a:effectLst/>
            </c:spPr>
            <c:extLst>
              <c:ext xmlns:c16="http://schemas.microsoft.com/office/drawing/2014/chart" uri="{C3380CC4-5D6E-409C-BE32-E72D297353CC}">
                <c16:uniqueId val="{00000004-CEA2-4515-92E1-818F305D84C7}"/>
              </c:ext>
            </c:extLst>
          </c:dPt>
          <c:dLbls>
            <c:dLbl>
              <c:idx val="0"/>
              <c:tx>
                <c:rich>
                  <a:bodyPr/>
                  <a:lstStyle/>
                  <a:p>
                    <a:fld id="{37D4CBBA-7D0F-4F08-80D2-802023C7A7E9}" type="CELLRANGE">
                      <a:rPr lang="en-US"/>
                      <a:pPr/>
                      <a:t>[CELLRANGE]</a:t>
                    </a:fld>
                    <a:endParaRPr lang="en-US"/>
                  </a:p>
                  <a:p>
                    <a:fld id="{17F671A8-F533-4BE6-B6CD-F1D3ECB8580D}"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0-CEA2-4515-92E1-818F305D84C7}"/>
                </c:ext>
              </c:extLst>
            </c:dLbl>
            <c:dLbl>
              <c:idx val="1"/>
              <c:tx>
                <c:rich>
                  <a:bodyPr/>
                  <a:lstStyle/>
                  <a:p>
                    <a:fld id="{185735D8-536A-4846-A3E3-58127D1328ED}" type="CELLRANGE">
                      <a:rPr lang="en-US"/>
                      <a:pPr/>
                      <a:t>[CELLRANGE]</a:t>
                    </a:fld>
                    <a:endParaRPr lang="en-US"/>
                  </a:p>
                  <a:p>
                    <a:fld id="{46770A84-E8E6-4E4A-A6EB-6D293B3C5174}"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CEA2-4515-92E1-818F305D84C7}"/>
                </c:ext>
              </c:extLst>
            </c:dLbl>
            <c:dLbl>
              <c:idx val="2"/>
              <c:tx>
                <c:rich>
                  <a:bodyPr/>
                  <a:lstStyle/>
                  <a:p>
                    <a:fld id="{EAD313AF-E083-49D4-AD56-9BA673993671}" type="CELLRANGE">
                      <a:rPr lang="en-US"/>
                      <a:pPr/>
                      <a:t>[CELLRANGE]</a:t>
                    </a:fld>
                    <a:endParaRPr lang="en-US"/>
                  </a:p>
                  <a:p>
                    <a:fld id="{BA69508E-F37F-4DAB-BBBB-C9C36E0C8041}"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CEA2-4515-92E1-818F305D84C7}"/>
                </c:ext>
              </c:extLst>
            </c:dLbl>
            <c:dLbl>
              <c:idx val="3"/>
              <c:tx>
                <c:rich>
                  <a:bodyPr/>
                  <a:lstStyle/>
                  <a:p>
                    <a:fld id="{FE885C49-6DEB-4787-B699-26C43ECE4BB3}" type="CELLRANGE">
                      <a:rPr lang="en-US"/>
                      <a:pPr/>
                      <a:t>[CELLRANGE]</a:t>
                    </a:fld>
                    <a:endParaRPr lang="en-US"/>
                  </a:p>
                  <a:p>
                    <a:fld id="{523236B5-21E1-4577-911C-BCBBE1E33C0A}"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CEA2-4515-92E1-818F305D84C7}"/>
                </c:ext>
              </c:extLst>
            </c:dLbl>
            <c:dLbl>
              <c:idx val="4"/>
              <c:tx>
                <c:rich>
                  <a:bodyPr/>
                  <a:lstStyle/>
                  <a:p>
                    <a:fld id="{8B3617B8-9D2F-4F25-BB29-D6C3DC31C3F3}" type="CELLRANGE">
                      <a:rPr lang="en-US"/>
                      <a:pPr/>
                      <a:t>[CELLRANGE]</a:t>
                    </a:fld>
                    <a:endParaRPr lang="en-US"/>
                  </a:p>
                  <a:p>
                    <a:fld id="{8BFFECE7-03D7-45E4-A09D-A0B594CA985E}"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4-CEA2-4515-92E1-818F305D84C7}"/>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Grafice!$C$75:$C$79</c:f>
              <c:strCache>
                <c:ptCount val="5"/>
                <c:pt idx="0">
                  <c:v>i) În foarte mare măsură</c:v>
                </c:pt>
                <c:pt idx="1">
                  <c:v>ii) În mare măsură</c:v>
                </c:pt>
                <c:pt idx="2">
                  <c:v>iii) În mică măsură</c:v>
                </c:pt>
                <c:pt idx="3">
                  <c:v>iv) În foarte mică măsură</c:v>
                </c:pt>
                <c:pt idx="4">
                  <c:v>v) Nu știu / Nu răspund</c:v>
                </c:pt>
              </c:strCache>
            </c:strRef>
          </c:cat>
          <c:val>
            <c:numRef>
              <c:f>Grafice!$C$75:$C$79</c:f>
              <c:numCache>
                <c:formatCode>0.0%</c:formatCode>
                <c:ptCount val="5"/>
                <c:pt idx="0">
                  <c:v>0.3888888888888889</c:v>
                </c:pt>
                <c:pt idx="1">
                  <c:v>0.33333333333333331</c:v>
                </c:pt>
                <c:pt idx="2">
                  <c:v>0.16666666666666666</c:v>
                </c:pt>
                <c:pt idx="3">
                  <c:v>5.5555555555555552E-2</c:v>
                </c:pt>
                <c:pt idx="4">
                  <c:v>5.5555555555555552E-2</c:v>
                </c:pt>
              </c:numCache>
            </c:numRef>
          </c:val>
          <c:extLst>
            <c:ext xmlns:c15="http://schemas.microsoft.com/office/drawing/2012/chart" uri="{02D57815-91ED-43cb-92C2-25804820EDAC}">
              <c15:datalabelsRange>
                <c15:f>Grafice!$C$75:$C$79</c15:f>
                <c15:dlblRangeCache>
                  <c:ptCount val="5"/>
                  <c:pt idx="0">
                    <c:v>7</c:v>
                  </c:pt>
                  <c:pt idx="1">
                    <c:v>6</c:v>
                  </c:pt>
                  <c:pt idx="2">
                    <c:v>3</c:v>
                  </c:pt>
                  <c:pt idx="3">
                    <c:v>1</c:v>
                  </c:pt>
                  <c:pt idx="4">
                    <c:v>1</c:v>
                  </c:pt>
                </c15:dlblRangeCache>
              </c15:datalabelsRange>
            </c:ext>
            <c:ext xmlns:c16="http://schemas.microsoft.com/office/drawing/2014/chart" uri="{C3380CC4-5D6E-409C-BE32-E72D297353CC}">
              <c16:uniqueId val="{00000000-39B1-409D-8D46-DB258CE97F41}"/>
            </c:ext>
          </c:extLst>
        </c:ser>
        <c:dLbls>
          <c:showLegendKey val="0"/>
          <c:showVal val="0"/>
          <c:showCatName val="0"/>
          <c:showSerName val="0"/>
          <c:showPercent val="0"/>
          <c:showBubbleSize val="0"/>
        </c:dLbls>
        <c:gapWidth val="100"/>
        <c:axId val="629751888"/>
        <c:axId val="629754840"/>
      </c:barChart>
      <c:catAx>
        <c:axId val="6297518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9754840"/>
        <c:crosses val="autoZero"/>
        <c:auto val="1"/>
        <c:lblAlgn val="ctr"/>
        <c:lblOffset val="100"/>
        <c:noMultiLvlLbl val="0"/>
      </c:catAx>
      <c:valAx>
        <c:axId val="62975484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97518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1.xlsx]Grafice!PivotTable83</c:name>
    <c:fmtId val="1"/>
  </c:pivotSource>
  <c:chart>
    <c:autoTitleDeleted val="1"/>
    <c:pivotFmts>
      <c:pivotFmt>
        <c:idx val="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9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19183F-28FE-43A3-8227-83B1EB6B8F2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14E9630-C303-42DA-93C0-2D85B81F9B2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DC455FC-108D-450B-8EF8-5AF2DDF2C88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FC6980C-CD72-4FF0-A2B9-486007493E4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B0A0B47-32DA-4132-8D8F-67276A1C915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5C11252-5D25-4C34-ACE0-A39DE7A913F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1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05D3107-F83A-4F52-AAA0-5FA6CFC72E37}"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4592B7E-4D01-4C88-87AC-1DD9CF99FAC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EB66064-BA43-4ADD-BED7-6E6D15DAB17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3BA010C-34BC-4FEA-B62E-FD41292DB5A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6FE0132-344D-4BFB-A878-93793CA4998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3C9C86F-FF2C-4D3D-8A1E-1BFFE6C3F20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6800D07-7513-4ADA-803C-81B05B10BCB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279F3F9-98F1-4A4F-8570-DEE3456980D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257EFC4-043A-472E-97E2-13B2664A864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0E8F20D-1F33-43E9-AD52-7C6818B37A4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B5CA2CE-D932-476E-A764-521C82495A2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EFB4708-81BF-4041-95B9-3430BCF3363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5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58C7C04-3F8C-4A77-9969-58BB6E423BB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DA8BDB5-61D4-4068-96A0-771B170BFC8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8AE509B-EDBB-4721-B6A0-2FDDD95583D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8AD3859-352F-44B1-8D63-8528520D825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6D57FEE-D526-4B8D-8818-72FFC99C501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879497E-8EA7-4C99-A5D6-CDCAC5FA7F2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CAA1CF2-EEF8-441E-B443-249B9EBC1D98}"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82C5677-7929-4DCD-BC18-DED039E545B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772CE67-3194-4415-9959-EDE07E3A2AE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9594E02-12B1-49D6-B3D1-B8B8E393D1F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3C7475-18B2-418B-AC92-A0A0CA1A212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DB92475-1602-4E43-BD0D-62FD8F64EB2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7"/>
        <c:spPr>
          <a:solidFill>
            <a:srgbClr val="FFE600"/>
          </a:solidFill>
          <a:ln>
            <a:noFill/>
          </a:ln>
          <a:effectLst/>
        </c:spPr>
        <c:marker>
          <c:symbol val="none"/>
        </c:marker>
        <c:dLbl>
          <c:idx val="0"/>
          <c:spPr>
            <a:noFill/>
            <a:ln>
              <a:noFill/>
            </a:ln>
            <a:effectLst/>
          </c:spPr>
          <c:txPr>
            <a:bodyPr rot="0" vert="horz"/>
            <a:lstStyle/>
            <a:p>
              <a:pPr>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78"/>
        <c:dLbl>
          <c:idx val="0"/>
          <c:tx>
            <c:rich>
              <a:bodyPr rot="0" vert="horz"/>
              <a:lstStyle/>
              <a:p>
                <a:pPr>
                  <a:defRPr/>
                </a:pPr>
                <a:fld id="{295D2B72-EC10-4FD1-A237-AC2304DBA5BD}" type="CELLRANGE">
                  <a:rPr lang="en-US"/>
                  <a:pPr>
                    <a:defRPr/>
                  </a:pPr>
                  <a:t>[CELLRANGE]</a:t>
                </a:fld>
                <a:endParaRPr lang="en-US"/>
              </a:p>
              <a:p>
                <a:pPr>
                  <a:defRPr/>
                </a:pPr>
                <a:fld id="{9AA0F4A3-5984-4DEF-875F-577A5E386B7E}"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9"/>
        <c:dLbl>
          <c:idx val="0"/>
          <c:tx>
            <c:rich>
              <a:bodyPr rot="0" vert="horz"/>
              <a:lstStyle/>
              <a:p>
                <a:pPr>
                  <a:defRPr/>
                </a:pPr>
                <a:fld id="{DC9601CB-8095-4F04-A1CE-1387D2E930C0}" type="CELLRANGE">
                  <a:rPr lang="en-US"/>
                  <a:pPr>
                    <a:defRPr/>
                  </a:pPr>
                  <a:t>[CELLRANGE]</a:t>
                </a:fld>
                <a:endParaRPr lang="en-US"/>
              </a:p>
              <a:p>
                <a:pPr>
                  <a:defRPr/>
                </a:pPr>
                <a:fld id="{514C81B6-91C3-4835-8FE1-B38E610AABF2}"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0"/>
        <c:dLbl>
          <c:idx val="0"/>
          <c:tx>
            <c:rich>
              <a:bodyPr rot="0" vert="horz"/>
              <a:lstStyle/>
              <a:p>
                <a:pPr>
                  <a:defRPr/>
                </a:pPr>
                <a:fld id="{68B3EAD3-5C7E-4926-A04F-CD0BBE01A94C}" type="CELLRANGE">
                  <a:rPr lang="en-US"/>
                  <a:pPr>
                    <a:defRPr/>
                  </a:pPr>
                  <a:t>[CELLRANGE]</a:t>
                </a:fld>
                <a:endParaRPr lang="en-US"/>
              </a:p>
              <a:p>
                <a:pPr>
                  <a:defRPr/>
                </a:pPr>
                <a:fld id="{D2834B78-D2C1-4BF7-8999-F6629461361D}"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1"/>
        <c:dLbl>
          <c:idx val="0"/>
          <c:tx>
            <c:rich>
              <a:bodyPr rot="0" vert="horz"/>
              <a:lstStyle/>
              <a:p>
                <a:pPr>
                  <a:defRPr/>
                </a:pPr>
                <a:fld id="{F47CC748-A94C-4001-9663-E50B2A5AE1DB}" type="CELLRANGE">
                  <a:rPr lang="en-US"/>
                  <a:pPr>
                    <a:defRPr/>
                  </a:pPr>
                  <a:t>[CELLRANGE]</a:t>
                </a:fld>
                <a:r>
                  <a:rPr lang="en-US" baseline="0"/>
                  <a:t>
</a:t>
                </a:r>
                <a:fld id="{2E46654B-4213-4B51-AF2A-D8664CD11761}"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2"/>
        <c:dLbl>
          <c:idx val="0"/>
          <c:tx>
            <c:rich>
              <a:bodyPr rot="0" vert="horz"/>
              <a:lstStyle/>
              <a:p>
                <a:pPr>
                  <a:defRPr/>
                </a:pPr>
                <a:fld id="{A76FBE22-07C5-46C5-B0AF-9015B7B84EF2}" type="CELLRANGE">
                  <a:rPr lang="en-US"/>
                  <a:pPr>
                    <a:defRPr/>
                  </a:pPr>
                  <a:t>[CELLRANGE]</a:t>
                </a:fld>
                <a:r>
                  <a:rPr lang="en-US" baseline="0"/>
                  <a:t>
</a:t>
                </a:r>
                <a:fld id="{63F0BFBD-9E8C-4374-9243-8B40A1680DFC}"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s>
    <c:plotArea>
      <c:layout>
        <c:manualLayout>
          <c:layoutTarget val="inner"/>
          <c:xMode val="edge"/>
          <c:yMode val="edge"/>
          <c:x val="0.20498368323756422"/>
          <c:y val="0.1920649183910213"/>
          <c:w val="0.75782373094938205"/>
          <c:h val="0.75550607749859988"/>
        </c:manualLayout>
      </c:layout>
      <c:barChart>
        <c:barDir val="bar"/>
        <c:grouping val="clustered"/>
        <c:varyColors val="0"/>
        <c:ser>
          <c:idx val="0"/>
          <c:order val="0"/>
          <c:tx>
            <c:strRef>
              <c:f>Grafice!$C$194:$C$198</c:f>
              <c:strCache>
                <c:ptCount val="1"/>
                <c:pt idx="0">
                  <c:v>Total</c:v>
                </c:pt>
              </c:strCache>
            </c:strRef>
          </c:tx>
          <c:spPr>
            <a:solidFill>
              <a:srgbClr val="FFE600"/>
            </a:solidFill>
            <a:ln>
              <a:noFill/>
            </a:ln>
            <a:effectLst/>
          </c:spPr>
          <c:invertIfNegative val="0"/>
          <c:dLbls>
            <c:dLbl>
              <c:idx val="0"/>
              <c:tx>
                <c:rich>
                  <a:bodyPr/>
                  <a:lstStyle/>
                  <a:p>
                    <a:fld id="{295D2B72-EC10-4FD1-A237-AC2304DBA5BD}" type="CELLRANGE">
                      <a:rPr lang="en-US"/>
                      <a:pPr/>
                      <a:t>[CELLRANGE]</a:t>
                    </a:fld>
                    <a:endParaRPr lang="en-US"/>
                  </a:p>
                  <a:p>
                    <a:fld id="{9AA0F4A3-5984-4DEF-875F-577A5E386B7E}"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20C1-4960-887C-AA44E88AAC0A}"/>
                </c:ext>
              </c:extLst>
            </c:dLbl>
            <c:dLbl>
              <c:idx val="1"/>
              <c:tx>
                <c:rich>
                  <a:bodyPr/>
                  <a:lstStyle/>
                  <a:p>
                    <a:fld id="{DC9601CB-8095-4F04-A1CE-1387D2E930C0}" type="CELLRANGE">
                      <a:rPr lang="en-US"/>
                      <a:pPr/>
                      <a:t>[CELLRANGE]</a:t>
                    </a:fld>
                    <a:endParaRPr lang="en-US"/>
                  </a:p>
                  <a:p>
                    <a:fld id="{514C81B6-91C3-4835-8FE1-B38E610AABF2}"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20C1-4960-887C-AA44E88AAC0A}"/>
                </c:ext>
              </c:extLst>
            </c:dLbl>
            <c:dLbl>
              <c:idx val="2"/>
              <c:tx>
                <c:rich>
                  <a:bodyPr/>
                  <a:lstStyle/>
                  <a:p>
                    <a:fld id="{68B3EAD3-5C7E-4926-A04F-CD0BBE01A94C}" type="CELLRANGE">
                      <a:rPr lang="en-US"/>
                      <a:pPr/>
                      <a:t>[CELLRANGE]</a:t>
                    </a:fld>
                    <a:endParaRPr lang="en-US"/>
                  </a:p>
                  <a:p>
                    <a:fld id="{D2834B78-D2C1-4BF7-8999-F6629461361D}"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20C1-4960-887C-AA44E88AAC0A}"/>
                </c:ext>
              </c:extLst>
            </c:dLbl>
            <c:dLbl>
              <c:idx val="3"/>
              <c:tx>
                <c:rich>
                  <a:bodyPr/>
                  <a:lstStyle/>
                  <a:p>
                    <a:fld id="{F47CC748-A94C-4001-9663-E50B2A5AE1DB}" type="CELLRANGE">
                      <a:rPr lang="en-US"/>
                      <a:pPr/>
                      <a:t>[CELLRANGE]</a:t>
                    </a:fld>
                    <a:r>
                      <a:rPr lang="en-US" baseline="0"/>
                      <a:t>
</a:t>
                    </a:r>
                    <a:fld id="{2E46654B-4213-4B51-AF2A-D8664CD11761}"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20C1-4960-887C-AA44E88AAC0A}"/>
                </c:ext>
              </c:extLst>
            </c:dLbl>
            <c:dLbl>
              <c:idx val="4"/>
              <c:tx>
                <c:rich>
                  <a:bodyPr/>
                  <a:lstStyle/>
                  <a:p>
                    <a:fld id="{A76FBE22-07C5-46C5-B0AF-9015B7B84EF2}" type="CELLRANGE">
                      <a:rPr lang="en-US"/>
                      <a:pPr/>
                      <a:t>[CELLRANGE]</a:t>
                    </a:fld>
                    <a:r>
                      <a:rPr lang="en-US" baseline="0"/>
                      <a:t>
</a:t>
                    </a:r>
                    <a:fld id="{63F0BFBD-9E8C-4374-9243-8B40A1680DFC}"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20C1-4960-887C-AA44E88AAC0A}"/>
                </c:ext>
              </c:extLst>
            </c:dLbl>
            <c:spPr>
              <a:noFill/>
              <a:ln>
                <a:noFill/>
              </a:ln>
              <a:effectLst/>
            </c:spPr>
            <c:txPr>
              <a:bodyPr rot="0" vert="horz"/>
              <a:lstStyle/>
              <a:p>
                <a:pPr>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Grafice!$C$194:$C$198</c:f>
              <c:strCache>
                <c:ptCount val="5"/>
                <c:pt idx="0">
                  <c:v>i) În foarte mare măsură</c:v>
                </c:pt>
                <c:pt idx="1">
                  <c:v>ii) În mare măsură</c:v>
                </c:pt>
                <c:pt idx="2">
                  <c:v>iii) În mică măsură</c:v>
                </c:pt>
                <c:pt idx="3">
                  <c:v>iv) Nu știu / Nu răspund</c:v>
                </c:pt>
                <c:pt idx="4">
                  <c:v>v) Deloc</c:v>
                </c:pt>
              </c:strCache>
            </c:strRef>
          </c:cat>
          <c:val>
            <c:numRef>
              <c:f>Grafice!$C$194:$C$198</c:f>
              <c:numCache>
                <c:formatCode>0.0%</c:formatCode>
                <c:ptCount val="5"/>
                <c:pt idx="0">
                  <c:v>0.36842105263157893</c:v>
                </c:pt>
                <c:pt idx="1">
                  <c:v>0.15789473684210525</c:v>
                </c:pt>
                <c:pt idx="2">
                  <c:v>0.36842105263157893</c:v>
                </c:pt>
                <c:pt idx="3">
                  <c:v>5.2631578947368418E-2</c:v>
                </c:pt>
                <c:pt idx="4">
                  <c:v>5.2631578947368418E-2</c:v>
                </c:pt>
              </c:numCache>
            </c:numRef>
          </c:val>
          <c:extLst>
            <c:ext xmlns:c15="http://schemas.microsoft.com/office/drawing/2012/chart" uri="{02D57815-91ED-43cb-92C2-25804820EDAC}">
              <c15:datalabelsRange>
                <c15:f>Grafice!$C$194:$C$198</c15:f>
                <c15:dlblRangeCache>
                  <c:ptCount val="5"/>
                  <c:pt idx="0">
                    <c:v>7</c:v>
                  </c:pt>
                  <c:pt idx="1">
                    <c:v>3</c:v>
                  </c:pt>
                  <c:pt idx="2">
                    <c:v>7</c:v>
                  </c:pt>
                  <c:pt idx="3">
                    <c:v>1</c:v>
                  </c:pt>
                  <c:pt idx="4">
                    <c:v>1</c:v>
                  </c:pt>
                </c15:dlblRangeCache>
              </c15:datalabelsRange>
            </c:ext>
            <c:ext xmlns:c16="http://schemas.microsoft.com/office/drawing/2014/chart" uri="{C3380CC4-5D6E-409C-BE32-E72D297353CC}">
              <c16:uniqueId val="{00000006-20C1-4960-887C-AA44E88AAC0A}"/>
            </c:ext>
          </c:extLst>
        </c:ser>
        <c:dLbls>
          <c:showLegendKey val="0"/>
          <c:showVal val="0"/>
          <c:showCatName val="0"/>
          <c:showSerName val="0"/>
          <c:showPercent val="0"/>
          <c:showBubbleSize val="0"/>
        </c:dLbls>
        <c:gapWidth val="100"/>
        <c:axId val="629751888"/>
        <c:axId val="629754840"/>
      </c:barChart>
      <c:catAx>
        <c:axId val="6297518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629754840"/>
        <c:crosses val="autoZero"/>
        <c:auto val="1"/>
        <c:lblAlgn val="ctr"/>
        <c:lblOffset val="100"/>
        <c:noMultiLvlLbl val="0"/>
      </c:catAx>
      <c:valAx>
        <c:axId val="62975484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n-US"/>
          </a:p>
        </c:txPr>
        <c:crossAx val="629751888"/>
        <c:crosses val="autoZero"/>
        <c:crossBetween val="between"/>
      </c:valAx>
    </c:plotArea>
    <c:plotVisOnly val="1"/>
    <c:dispBlanksAs val="gap"/>
    <c:showDLblsOverMax val="0"/>
    <c:extLst/>
  </c:chart>
  <c:spPr>
    <a:no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1.xlsx]Grafice!PivotTable84</c:name>
    <c:fmtId val="1"/>
  </c:pivotSource>
  <c:chart>
    <c:autoTitleDeleted val="1"/>
    <c:pivotFmts>
      <c:pivotFmt>
        <c:idx val="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9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19183F-28FE-43A3-8227-83B1EB6B8F2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14E9630-C303-42DA-93C0-2D85B81F9B2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DC455FC-108D-450B-8EF8-5AF2DDF2C88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FC6980C-CD72-4FF0-A2B9-486007493E4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B0A0B47-32DA-4132-8D8F-67276A1C915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5C11252-5D25-4C34-ACE0-A39DE7A913F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1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05D3107-F83A-4F52-AAA0-5FA6CFC72E37}"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4592B7E-4D01-4C88-87AC-1DD9CF99FAC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EB66064-BA43-4ADD-BED7-6E6D15DAB17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3BA010C-34BC-4FEA-B62E-FD41292DB5A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6FE0132-344D-4BFB-A878-93793CA4998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3C9C86F-FF2C-4D3D-8A1E-1BFFE6C3F20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6800D07-7513-4ADA-803C-81B05B10BCB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279F3F9-98F1-4A4F-8570-DEE3456980D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257EFC4-043A-472E-97E2-13B2664A864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0E8F20D-1F33-43E9-AD52-7C6818B37A4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B5CA2CE-D932-476E-A764-521C82495A2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EFB4708-81BF-4041-95B9-3430BCF3363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5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58C7C04-3F8C-4A77-9969-58BB6E423BB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DA8BDB5-61D4-4068-96A0-771B170BFC8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8AE509B-EDBB-4721-B6A0-2FDDD95583D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8AD3859-352F-44B1-8D63-8528520D825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6D57FEE-D526-4B8D-8818-72FFC99C501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879497E-8EA7-4C99-A5D6-CDCAC5FA7F2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CAA1CF2-EEF8-441E-B443-249B9EBC1D98}"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82C5677-7929-4DCD-BC18-DED039E545B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772CE67-3194-4415-9959-EDE07E3A2AE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9594E02-12B1-49D6-B3D1-B8B8E393D1F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3C7475-18B2-418B-AC92-A0A0CA1A212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DB92475-1602-4E43-BD0D-62FD8F64EB2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7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0E7B30C-53A1-41A9-AC7B-C80155FAA30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E70057D3-CFA8-4DB0-8D73-5C20A3204717}"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8879DE0-EDAB-464A-9A0B-0B23C2F70B7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2F77F2BB-39FD-48F8-B750-44D058161F6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148358C-F08E-4D69-AF34-13C84DBC0C1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EABFEEB-9234-430A-8519-93ED49DABD3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5D501A8-105B-4425-B7AE-FD579A0C4D8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3824CEA-8FC8-463E-BFC0-873237D23AD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B2847CF-1075-41D0-9F85-CB2D7CFE1B7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96BBE3F-C288-44AC-BC56-27819A63AD3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9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6B5AD7B-FBFB-41A6-BA7C-8597BEF7608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F46148F-D539-4B91-A9C8-8597A9BFF3F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9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326B2B-1B0E-4399-91D5-CB3079CFF04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88D5C9A6-B388-46FE-9BF5-52C4D08BC3A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05AF8FD-1C53-433B-9981-FE87314920B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100FE6A-87BF-4A18-AFDE-D68E72DF822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8251499-2119-416B-85E0-B9A3148D0B6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E7DA4A4-6742-4FE9-B9FA-C9E8E9524FD3}"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FB662B7-4777-4837-878B-E8D833D5784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364DC7B-C826-407F-A8E5-B48C124EE0C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5F62FA7-80F0-4D79-A95D-B47AC254AF5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576B386-25D9-4217-A9CA-F303DE64862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AA70768-AB78-401C-8FD8-EDDA007F079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1B376DD-C9BB-4014-B466-F14785EA3DF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72FC15-1113-4EDB-90A7-F43303DCF40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E10AE00-0D17-487F-9523-959CE5C4696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4568730-353D-442B-A38D-B06E961D63E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427DC41-59F9-45DE-A149-080718EBDBA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819F414-6598-4AE1-8AB8-892BDE3ED01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8AB8339-C1CB-4796-BD11-5C824D5AC8D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6"/>
        <c:spPr>
          <a:solidFill>
            <a:srgbClr val="FFE600"/>
          </a:solidFill>
          <a:ln>
            <a:noFill/>
          </a:ln>
          <a:effectLst/>
        </c:spPr>
        <c:marker>
          <c:symbol val="none"/>
        </c:marker>
        <c:dLbl>
          <c:idx val="0"/>
          <c:spPr>
            <a:noFill/>
            <a:ln>
              <a:noFill/>
            </a:ln>
            <a:effectLst/>
          </c:spPr>
          <c:txPr>
            <a:bodyPr rot="0" vert="horz"/>
            <a:lstStyle/>
            <a:p>
              <a:pPr>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17"/>
        <c:dLbl>
          <c:idx val="0"/>
          <c:tx>
            <c:rich>
              <a:bodyPr rot="0" vert="horz"/>
              <a:lstStyle/>
              <a:p>
                <a:pPr>
                  <a:defRPr/>
                </a:pPr>
                <a:fld id="{295D2B72-EC10-4FD1-A237-AC2304DBA5BD}" type="CELLRANGE">
                  <a:rPr lang="en-US"/>
                  <a:pPr>
                    <a:defRPr/>
                  </a:pPr>
                  <a:t>[CELLRANGE]</a:t>
                </a:fld>
                <a:endParaRPr lang="en-US"/>
              </a:p>
              <a:p>
                <a:pPr>
                  <a:defRPr/>
                </a:pPr>
                <a:fld id="{9AA0F4A3-5984-4DEF-875F-577A5E386B7E}"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8"/>
        <c:dLbl>
          <c:idx val="0"/>
          <c:tx>
            <c:rich>
              <a:bodyPr rot="0" vert="horz"/>
              <a:lstStyle/>
              <a:p>
                <a:pPr>
                  <a:defRPr/>
                </a:pPr>
                <a:fld id="{DC9601CB-8095-4F04-A1CE-1387D2E930C0}" type="CELLRANGE">
                  <a:rPr lang="en-US"/>
                  <a:pPr>
                    <a:defRPr/>
                  </a:pPr>
                  <a:t>[CELLRANGE]</a:t>
                </a:fld>
                <a:endParaRPr lang="en-US"/>
              </a:p>
              <a:p>
                <a:pPr>
                  <a:defRPr/>
                </a:pPr>
                <a:fld id="{514C81B6-91C3-4835-8FE1-B38E610AABF2}"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9"/>
        <c:dLbl>
          <c:idx val="0"/>
          <c:tx>
            <c:rich>
              <a:bodyPr rot="0" vert="horz"/>
              <a:lstStyle/>
              <a:p>
                <a:pPr>
                  <a:defRPr/>
                </a:pPr>
                <a:fld id="{68B3EAD3-5C7E-4926-A04F-CD0BBE01A94C}" type="CELLRANGE">
                  <a:rPr lang="en-US"/>
                  <a:pPr>
                    <a:defRPr/>
                  </a:pPr>
                  <a:t>[CELLRANGE]</a:t>
                </a:fld>
                <a:endParaRPr lang="en-US"/>
              </a:p>
              <a:p>
                <a:pPr>
                  <a:defRPr/>
                </a:pPr>
                <a:fld id="{D2834B78-D2C1-4BF7-8999-F6629461361D}"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0"/>
        <c:dLbl>
          <c:idx val="0"/>
          <c:tx>
            <c:rich>
              <a:bodyPr rot="0" vert="horz"/>
              <a:lstStyle/>
              <a:p>
                <a:pPr>
                  <a:defRPr/>
                </a:pPr>
                <a:fld id="{1BE37F0D-032B-4540-A119-DFFD861D94A7}" type="CELLRANGE">
                  <a:rPr lang="en-US"/>
                  <a:pPr>
                    <a:defRPr/>
                  </a:pPr>
                  <a:t>[CELLRANGE]</a:t>
                </a:fld>
                <a:r>
                  <a:rPr lang="en-US" baseline="0"/>
                  <a:t>
</a:t>
                </a:r>
                <a:fld id="{E9DEB6D7-086F-40BF-B6A2-E24DC7F1F8D4}"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1"/>
        <c:dLbl>
          <c:idx val="0"/>
          <c:tx>
            <c:rich>
              <a:bodyPr rot="0" vert="horz"/>
              <a:lstStyle/>
              <a:p>
                <a:pPr>
                  <a:defRPr/>
                </a:pPr>
                <a:fld id="{E3E1C3AB-AA8C-419F-8600-A6E894B55A43}" type="CELLRANGE">
                  <a:rPr lang="en-US"/>
                  <a:pPr>
                    <a:defRPr/>
                  </a:pPr>
                  <a:t>[CELLRANGE]</a:t>
                </a:fld>
                <a:r>
                  <a:rPr lang="en-US" baseline="0"/>
                  <a:t>
</a:t>
                </a:r>
                <a:fld id="{7A3EC55C-2F6B-4F56-83B7-7885C2B0FFB2}"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s>
    <c:plotArea>
      <c:layout>
        <c:manualLayout>
          <c:layoutTarget val="inner"/>
          <c:xMode val="edge"/>
          <c:yMode val="edge"/>
          <c:x val="0.20407849170515663"/>
          <c:y val="0.18150997132471991"/>
          <c:w val="0.75889316196277945"/>
          <c:h val="0.76894226580228997"/>
        </c:manualLayout>
      </c:layout>
      <c:barChart>
        <c:barDir val="bar"/>
        <c:grouping val="clustered"/>
        <c:varyColors val="0"/>
        <c:ser>
          <c:idx val="0"/>
          <c:order val="0"/>
          <c:tx>
            <c:strRef>
              <c:f>Grafice!$C$215:$C$219</c:f>
              <c:strCache>
                <c:ptCount val="1"/>
                <c:pt idx="0">
                  <c:v>Total</c:v>
                </c:pt>
              </c:strCache>
            </c:strRef>
          </c:tx>
          <c:spPr>
            <a:solidFill>
              <a:srgbClr val="FFE600"/>
            </a:solidFill>
            <a:ln>
              <a:noFill/>
            </a:ln>
            <a:effectLst/>
          </c:spPr>
          <c:invertIfNegative val="0"/>
          <c:dLbls>
            <c:dLbl>
              <c:idx val="0"/>
              <c:tx>
                <c:rich>
                  <a:bodyPr/>
                  <a:lstStyle/>
                  <a:p>
                    <a:fld id="{295D2B72-EC10-4FD1-A237-AC2304DBA5BD}" type="CELLRANGE">
                      <a:rPr lang="en-US"/>
                      <a:pPr/>
                      <a:t>[CELLRANGE]</a:t>
                    </a:fld>
                    <a:endParaRPr lang="en-US"/>
                  </a:p>
                  <a:p>
                    <a:fld id="{9AA0F4A3-5984-4DEF-875F-577A5E386B7E}"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E780-447C-9A0D-734F8C141B1A}"/>
                </c:ext>
              </c:extLst>
            </c:dLbl>
            <c:dLbl>
              <c:idx val="1"/>
              <c:tx>
                <c:rich>
                  <a:bodyPr/>
                  <a:lstStyle/>
                  <a:p>
                    <a:fld id="{DC9601CB-8095-4F04-A1CE-1387D2E930C0}" type="CELLRANGE">
                      <a:rPr lang="en-US"/>
                      <a:pPr/>
                      <a:t>[CELLRANGE]</a:t>
                    </a:fld>
                    <a:endParaRPr lang="en-US"/>
                  </a:p>
                  <a:p>
                    <a:fld id="{514C81B6-91C3-4835-8FE1-B38E610AABF2}"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E780-447C-9A0D-734F8C141B1A}"/>
                </c:ext>
              </c:extLst>
            </c:dLbl>
            <c:dLbl>
              <c:idx val="2"/>
              <c:tx>
                <c:rich>
                  <a:bodyPr/>
                  <a:lstStyle/>
                  <a:p>
                    <a:fld id="{68B3EAD3-5C7E-4926-A04F-CD0BBE01A94C}" type="CELLRANGE">
                      <a:rPr lang="en-US"/>
                      <a:pPr/>
                      <a:t>[CELLRANGE]</a:t>
                    </a:fld>
                    <a:endParaRPr lang="en-US"/>
                  </a:p>
                  <a:p>
                    <a:fld id="{D2834B78-D2C1-4BF7-8999-F6629461361D}"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E780-447C-9A0D-734F8C141B1A}"/>
                </c:ext>
              </c:extLst>
            </c:dLbl>
            <c:dLbl>
              <c:idx val="3"/>
              <c:tx>
                <c:rich>
                  <a:bodyPr/>
                  <a:lstStyle/>
                  <a:p>
                    <a:fld id="{1BE37F0D-032B-4540-A119-DFFD861D94A7}" type="CELLRANGE">
                      <a:rPr lang="en-US"/>
                      <a:pPr/>
                      <a:t>[CELLRANGE]</a:t>
                    </a:fld>
                    <a:r>
                      <a:rPr lang="en-US" baseline="0"/>
                      <a:t>
</a:t>
                    </a:r>
                    <a:fld id="{E9DEB6D7-086F-40BF-B6A2-E24DC7F1F8D4}"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E780-447C-9A0D-734F8C141B1A}"/>
                </c:ext>
              </c:extLst>
            </c:dLbl>
            <c:dLbl>
              <c:idx val="4"/>
              <c:tx>
                <c:rich>
                  <a:bodyPr/>
                  <a:lstStyle/>
                  <a:p>
                    <a:fld id="{E3E1C3AB-AA8C-419F-8600-A6E894B55A43}" type="CELLRANGE">
                      <a:rPr lang="en-US"/>
                      <a:pPr/>
                      <a:t>[CELLRANGE]</a:t>
                    </a:fld>
                    <a:r>
                      <a:rPr lang="en-US" baseline="0"/>
                      <a:t>
</a:t>
                    </a:r>
                    <a:fld id="{7A3EC55C-2F6B-4F56-83B7-7885C2B0FFB2}"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E780-447C-9A0D-734F8C141B1A}"/>
                </c:ext>
              </c:extLst>
            </c:dLbl>
            <c:spPr>
              <a:noFill/>
              <a:ln>
                <a:noFill/>
              </a:ln>
              <a:effectLst/>
            </c:spPr>
            <c:txPr>
              <a:bodyPr rot="0" vert="horz"/>
              <a:lstStyle/>
              <a:p>
                <a:pPr>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Grafice!$C$215:$C$219</c:f>
              <c:strCache>
                <c:ptCount val="5"/>
                <c:pt idx="0">
                  <c:v>i) În foarte mare măsură</c:v>
                </c:pt>
                <c:pt idx="1">
                  <c:v>ii) În mare măsură</c:v>
                </c:pt>
                <c:pt idx="2">
                  <c:v>iii) În mică măsură</c:v>
                </c:pt>
                <c:pt idx="3">
                  <c:v>iv) Nu știu / Nu răspund</c:v>
                </c:pt>
                <c:pt idx="4">
                  <c:v>v) Deloc</c:v>
                </c:pt>
              </c:strCache>
            </c:strRef>
          </c:cat>
          <c:val>
            <c:numRef>
              <c:f>Grafice!$C$215:$C$219</c:f>
              <c:numCache>
                <c:formatCode>0.0%</c:formatCode>
                <c:ptCount val="5"/>
                <c:pt idx="0">
                  <c:v>0.3888888888888889</c:v>
                </c:pt>
                <c:pt idx="1">
                  <c:v>0.22222222222222221</c:v>
                </c:pt>
                <c:pt idx="2">
                  <c:v>0.27777777777777779</c:v>
                </c:pt>
                <c:pt idx="3">
                  <c:v>5.5555555555555552E-2</c:v>
                </c:pt>
                <c:pt idx="4">
                  <c:v>5.5555555555555552E-2</c:v>
                </c:pt>
              </c:numCache>
            </c:numRef>
          </c:val>
          <c:extLst>
            <c:ext xmlns:c15="http://schemas.microsoft.com/office/drawing/2012/chart" uri="{02D57815-91ED-43cb-92C2-25804820EDAC}">
              <c15:datalabelsRange>
                <c15:f>Grafice!$C$215:$C$219</c15:f>
                <c15:dlblRangeCache>
                  <c:ptCount val="5"/>
                  <c:pt idx="0">
                    <c:v>7</c:v>
                  </c:pt>
                  <c:pt idx="1">
                    <c:v>4</c:v>
                  </c:pt>
                  <c:pt idx="2">
                    <c:v>5</c:v>
                  </c:pt>
                  <c:pt idx="3">
                    <c:v>1</c:v>
                  </c:pt>
                  <c:pt idx="4">
                    <c:v>1</c:v>
                  </c:pt>
                </c15:dlblRangeCache>
              </c15:datalabelsRange>
            </c:ext>
            <c:ext xmlns:c16="http://schemas.microsoft.com/office/drawing/2014/chart" uri="{C3380CC4-5D6E-409C-BE32-E72D297353CC}">
              <c16:uniqueId val="{00000007-E780-447C-9A0D-734F8C141B1A}"/>
            </c:ext>
          </c:extLst>
        </c:ser>
        <c:dLbls>
          <c:showLegendKey val="0"/>
          <c:showVal val="0"/>
          <c:showCatName val="0"/>
          <c:showSerName val="0"/>
          <c:showPercent val="0"/>
          <c:showBubbleSize val="0"/>
        </c:dLbls>
        <c:gapWidth val="100"/>
        <c:axId val="629751888"/>
        <c:axId val="629754840"/>
      </c:barChart>
      <c:catAx>
        <c:axId val="6297518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629754840"/>
        <c:crosses val="autoZero"/>
        <c:auto val="1"/>
        <c:lblAlgn val="ctr"/>
        <c:lblOffset val="100"/>
        <c:noMultiLvlLbl val="0"/>
      </c:catAx>
      <c:valAx>
        <c:axId val="62975484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n-US"/>
          </a:p>
        </c:txPr>
        <c:crossAx val="629751888"/>
        <c:crosses val="autoZero"/>
        <c:crossBetween val="between"/>
      </c:valAx>
    </c:plotArea>
    <c:plotVisOnly val="1"/>
    <c:dispBlanksAs val="gap"/>
    <c:showDLblsOverMax val="0"/>
    <c:extLst/>
  </c:chart>
  <c:spPr>
    <a:no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1.xlsx]Grafice!PivotTable85</c:name>
    <c:fmtId val="1"/>
  </c:pivotSource>
  <c:chart>
    <c:autoTitleDeleted val="1"/>
    <c:pivotFmts>
      <c:pivotFmt>
        <c:idx val="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9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19183F-28FE-43A3-8227-83B1EB6B8F2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14E9630-C303-42DA-93C0-2D85B81F9B2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DC455FC-108D-450B-8EF8-5AF2DDF2C88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FC6980C-CD72-4FF0-A2B9-486007493E4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B0A0B47-32DA-4132-8D8F-67276A1C915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5C11252-5D25-4C34-ACE0-A39DE7A913F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1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05D3107-F83A-4F52-AAA0-5FA6CFC72E37}"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4592B7E-4D01-4C88-87AC-1DD9CF99FAC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EB66064-BA43-4ADD-BED7-6E6D15DAB17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3BA010C-34BC-4FEA-B62E-FD41292DB5A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6FE0132-344D-4BFB-A878-93793CA4998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3C9C86F-FF2C-4D3D-8A1E-1BFFE6C3F20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6800D07-7513-4ADA-803C-81B05B10BCB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279F3F9-98F1-4A4F-8570-DEE3456980D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257EFC4-043A-472E-97E2-13B2664A864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0E8F20D-1F33-43E9-AD52-7C6818B37A4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B5CA2CE-D932-476E-A764-521C82495A2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EFB4708-81BF-4041-95B9-3430BCF3363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5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58C7C04-3F8C-4A77-9969-58BB6E423BB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DA8BDB5-61D4-4068-96A0-771B170BFC8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8AE509B-EDBB-4721-B6A0-2FDDD95583D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8AD3859-352F-44B1-8D63-8528520D825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6D57FEE-D526-4B8D-8818-72FFC99C501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879497E-8EA7-4C99-A5D6-CDCAC5FA7F2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CAA1CF2-EEF8-441E-B443-249B9EBC1D98}"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82C5677-7929-4DCD-BC18-DED039E545B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772CE67-3194-4415-9959-EDE07E3A2AE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9594E02-12B1-49D6-B3D1-B8B8E393D1F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3C7475-18B2-418B-AC92-A0A0CA1A212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DB92475-1602-4E43-BD0D-62FD8F64EB2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7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0E7B30C-53A1-41A9-AC7B-C80155FAA30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E70057D3-CFA8-4DB0-8D73-5C20A3204717}"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8879DE0-EDAB-464A-9A0B-0B23C2F70B7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2F77F2BB-39FD-48F8-B750-44D058161F6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148358C-F08E-4D69-AF34-13C84DBC0C1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EABFEEB-9234-430A-8519-93ED49DABD3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5D501A8-105B-4425-B7AE-FD579A0C4D8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3824CEA-8FC8-463E-BFC0-873237D23AD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B2847CF-1075-41D0-9F85-CB2D7CFE1B7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96BBE3F-C288-44AC-BC56-27819A63AD3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9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6B5AD7B-FBFB-41A6-BA7C-8597BEF7608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F46148F-D539-4B91-A9C8-8597A9BFF3F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9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326B2B-1B0E-4399-91D5-CB3079CFF04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88D5C9A6-B388-46FE-9BF5-52C4D08BC3A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05AF8FD-1C53-433B-9981-FE87314920B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100FE6A-87BF-4A18-AFDE-D68E72DF822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8251499-2119-416B-85E0-B9A3148D0B6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E7DA4A4-6742-4FE9-B9FA-C9E8E9524FD3}"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FB662B7-4777-4837-878B-E8D833D5784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364DC7B-C826-407F-A8E5-B48C124EE0C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5F62FA7-80F0-4D79-A95D-B47AC254AF5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576B386-25D9-4217-A9CA-F303DE64862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AA70768-AB78-401C-8FD8-EDDA007F079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1B376DD-C9BB-4014-B466-F14785EA3DF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72FC15-1113-4EDB-90A7-F43303DCF40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E10AE00-0D17-487F-9523-959CE5C4696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4568730-353D-442B-A38D-B06E961D63E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427DC41-59F9-45DE-A149-080718EBDBA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819F414-6598-4AE1-8AB8-892BDE3ED01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8AB8339-C1CB-4796-BD11-5C824D5AC8D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5372F57-98E8-4BB5-9C26-A0FF1B620A4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EAC9A88-D341-415C-ACC7-F6B90475D00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FD604B4-328A-4966-A788-C4D6B3A547C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6688628-9413-4765-80D2-0B1891A29924}"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361770E-6AEF-4979-9C1F-8167E69E547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3050B5E-ED73-411C-B76C-AA6879F2AFF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8B7391-0888-4543-AC90-38D5C665FA2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9D329B1-8888-4443-961A-FD09933517C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E398CE8-F2E3-4986-86EB-5AD8AA75D47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36635F2-2F2F-428E-AA3F-97A179E31E8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704A41F-C055-40AC-8D29-ECFC4CB6DE0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C969C0D-5F0B-4C75-A145-6C261B0E7DD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165869C-14C1-4249-A246-0DF17AABA487}"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2148124-0980-442E-8C1C-D09708D6ADA8}"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3F3E57-07B1-48D5-ACF6-D37FACD0F08E}"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438A165-372A-4A0C-ACF6-403EDA5864E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F793BF1-91BD-443E-911B-E63CE847DA5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B8408E6-7CBB-4CA2-B73F-8318A4C4418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09E4011-B28E-4A03-84CF-36A97B25BC2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6319F58-8624-488D-ACD7-68DF731F822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6E4A464-B7CB-4599-8E66-07FA8ED1850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8B8B857-B684-4D64-B5ED-A243414A1E5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11B5F1B-D9A3-4A3B-B0ED-78FE305A488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D0391A2-DF64-4140-A528-0911BC0545B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DC8F1EB-579E-4818-9375-4021A362A48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09189401-30A5-4F00-A5E8-D85523F0CDA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48F7737-0FF1-4239-9C88-976E90A737E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28A6A9F-7299-45F4-8898-3F2B58014D5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6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2238812-837F-4201-9289-8EA5230257D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6D4913A-5D4F-45CE-AD83-41E2858F1D8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67"/>
        <c:spPr>
          <a:solidFill>
            <a:srgbClr val="FFE600"/>
          </a:solidFill>
          <a:ln>
            <a:noFill/>
          </a:ln>
          <a:effectLst/>
        </c:spPr>
        <c:marker>
          <c:symbol val="none"/>
        </c:marker>
        <c:dLbl>
          <c:idx val="0"/>
          <c:spPr>
            <a:noFill/>
            <a:ln>
              <a:noFill/>
            </a:ln>
            <a:effectLst/>
          </c:spPr>
          <c:txPr>
            <a:bodyPr rot="0" vert="horz"/>
            <a:lstStyle/>
            <a:p>
              <a:pPr>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68"/>
        <c:dLbl>
          <c:idx val="0"/>
          <c:tx>
            <c:rich>
              <a:bodyPr rot="0" vert="horz"/>
              <a:lstStyle/>
              <a:p>
                <a:pPr>
                  <a:defRPr/>
                </a:pPr>
                <a:fld id="{295D2B72-EC10-4FD1-A237-AC2304DBA5BD}" type="CELLRANGE">
                  <a:rPr lang="en-US"/>
                  <a:pPr>
                    <a:defRPr/>
                  </a:pPr>
                  <a:t>[CELLRANGE]</a:t>
                </a:fld>
                <a:endParaRPr lang="en-US"/>
              </a:p>
              <a:p>
                <a:pPr>
                  <a:defRPr/>
                </a:pPr>
                <a:fld id="{9AA0F4A3-5984-4DEF-875F-577A5E386B7E}"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9"/>
        <c:dLbl>
          <c:idx val="0"/>
          <c:tx>
            <c:rich>
              <a:bodyPr rot="0" vert="horz"/>
              <a:lstStyle/>
              <a:p>
                <a:pPr>
                  <a:defRPr/>
                </a:pPr>
                <a:fld id="{DC9601CB-8095-4F04-A1CE-1387D2E930C0}" type="CELLRANGE">
                  <a:rPr lang="en-US"/>
                  <a:pPr>
                    <a:defRPr/>
                  </a:pPr>
                  <a:t>[CELLRANGE]</a:t>
                </a:fld>
                <a:endParaRPr lang="en-US"/>
              </a:p>
              <a:p>
                <a:pPr>
                  <a:defRPr/>
                </a:pPr>
                <a:fld id="{514C81B6-91C3-4835-8FE1-B38E610AABF2}"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0"/>
        <c:dLbl>
          <c:idx val="0"/>
          <c:tx>
            <c:rich>
              <a:bodyPr rot="0" vert="horz"/>
              <a:lstStyle/>
              <a:p>
                <a:pPr>
                  <a:defRPr/>
                </a:pPr>
                <a:fld id="{68B3EAD3-5C7E-4926-A04F-CD0BBE01A94C}" type="CELLRANGE">
                  <a:rPr lang="en-US"/>
                  <a:pPr>
                    <a:defRPr/>
                  </a:pPr>
                  <a:t>[CELLRANGE]</a:t>
                </a:fld>
                <a:endParaRPr lang="en-US"/>
              </a:p>
              <a:p>
                <a:pPr>
                  <a:defRPr/>
                </a:pPr>
                <a:fld id="{D2834B78-D2C1-4BF7-8999-F6629461361D}"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1"/>
        <c:dLbl>
          <c:idx val="0"/>
          <c:tx>
            <c:rich>
              <a:bodyPr rot="0" vert="horz"/>
              <a:lstStyle/>
              <a:p>
                <a:pPr>
                  <a:defRPr/>
                </a:pPr>
                <a:fld id="{2BF2832E-BD83-47FB-987C-15A784BB5491}" type="CELLRANGE">
                  <a:rPr lang="en-US"/>
                  <a:pPr>
                    <a:defRPr/>
                  </a:pPr>
                  <a:t>[CELLRANGE]</a:t>
                </a:fld>
                <a:r>
                  <a:rPr lang="en-US" baseline="0"/>
                  <a:t>
</a:t>
                </a:r>
                <a:fld id="{E96B1A12-59FD-4304-836A-7A7698CED5F4}"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2"/>
        <c:dLbl>
          <c:idx val="0"/>
          <c:tx>
            <c:rich>
              <a:bodyPr rot="0" vert="horz"/>
              <a:lstStyle/>
              <a:p>
                <a:pPr>
                  <a:defRPr/>
                </a:pPr>
                <a:fld id="{AD9E27D4-EF23-4EE4-90E6-BC0D0EEB052B}" type="CELLRANGE">
                  <a:rPr lang="en-US"/>
                  <a:pPr>
                    <a:defRPr/>
                  </a:pPr>
                  <a:t>[CELLRANGE]</a:t>
                </a:fld>
                <a:r>
                  <a:rPr lang="en-US" baseline="0"/>
                  <a:t>
</a:t>
                </a:r>
                <a:fld id="{2EFFD348-6AE1-41E0-83A8-89CCC6E1FD9A}"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3"/>
        <c:dLbl>
          <c:idx val="0"/>
          <c:tx>
            <c:rich>
              <a:bodyPr rot="0" vert="horz"/>
              <a:lstStyle/>
              <a:p>
                <a:pPr>
                  <a:defRPr/>
                </a:pPr>
                <a:fld id="{A02AD0B8-63CC-493C-A645-5E4F40429DFB}" type="CELLRANGE">
                  <a:rPr lang="en-US"/>
                  <a:pPr>
                    <a:defRPr/>
                  </a:pPr>
                  <a:t>[CELLRANGE]</a:t>
                </a:fld>
                <a:r>
                  <a:rPr lang="en-US" baseline="0"/>
                  <a:t>
</a:t>
                </a:r>
                <a:fld id="{9B1BB429-6567-45DE-B84D-B81F31950368}"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s>
    <c:plotArea>
      <c:layout>
        <c:manualLayout>
          <c:layoutTarget val="inner"/>
          <c:xMode val="edge"/>
          <c:yMode val="edge"/>
          <c:x val="0.20911791290481616"/>
          <c:y val="0.19049939331403404"/>
          <c:w val="0.75394440920404071"/>
          <c:h val="0.74883201008913969"/>
        </c:manualLayout>
      </c:layout>
      <c:barChart>
        <c:barDir val="bar"/>
        <c:grouping val="clustered"/>
        <c:varyColors val="0"/>
        <c:ser>
          <c:idx val="0"/>
          <c:order val="0"/>
          <c:tx>
            <c:strRef>
              <c:f>Grafice!$C$244:$C$249</c:f>
              <c:strCache>
                <c:ptCount val="1"/>
                <c:pt idx="0">
                  <c:v>Total</c:v>
                </c:pt>
              </c:strCache>
            </c:strRef>
          </c:tx>
          <c:spPr>
            <a:solidFill>
              <a:srgbClr val="FFE600"/>
            </a:solidFill>
            <a:ln>
              <a:noFill/>
            </a:ln>
            <a:effectLst/>
          </c:spPr>
          <c:invertIfNegative val="0"/>
          <c:dLbls>
            <c:dLbl>
              <c:idx val="0"/>
              <c:tx>
                <c:rich>
                  <a:bodyPr/>
                  <a:lstStyle/>
                  <a:p>
                    <a:fld id="{295D2B72-EC10-4FD1-A237-AC2304DBA5BD}" type="CELLRANGE">
                      <a:rPr lang="en-US"/>
                      <a:pPr/>
                      <a:t>[CELLRANGE]</a:t>
                    </a:fld>
                    <a:endParaRPr lang="en-US"/>
                  </a:p>
                  <a:p>
                    <a:fld id="{9AA0F4A3-5984-4DEF-875F-577A5E386B7E}"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AB95-480B-B765-1C4CD72B7090}"/>
                </c:ext>
              </c:extLst>
            </c:dLbl>
            <c:dLbl>
              <c:idx val="1"/>
              <c:tx>
                <c:rich>
                  <a:bodyPr/>
                  <a:lstStyle/>
                  <a:p>
                    <a:fld id="{DC9601CB-8095-4F04-A1CE-1387D2E930C0}" type="CELLRANGE">
                      <a:rPr lang="en-US"/>
                      <a:pPr/>
                      <a:t>[CELLRANGE]</a:t>
                    </a:fld>
                    <a:endParaRPr lang="en-US"/>
                  </a:p>
                  <a:p>
                    <a:fld id="{514C81B6-91C3-4835-8FE1-B38E610AABF2}"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AB95-480B-B765-1C4CD72B7090}"/>
                </c:ext>
              </c:extLst>
            </c:dLbl>
            <c:dLbl>
              <c:idx val="2"/>
              <c:tx>
                <c:rich>
                  <a:bodyPr/>
                  <a:lstStyle/>
                  <a:p>
                    <a:fld id="{68B3EAD3-5C7E-4926-A04F-CD0BBE01A94C}" type="CELLRANGE">
                      <a:rPr lang="en-US"/>
                      <a:pPr/>
                      <a:t>[CELLRANGE]</a:t>
                    </a:fld>
                    <a:endParaRPr lang="en-US"/>
                  </a:p>
                  <a:p>
                    <a:fld id="{D2834B78-D2C1-4BF7-8999-F6629461361D}"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AB95-480B-B765-1C4CD72B7090}"/>
                </c:ext>
              </c:extLst>
            </c:dLbl>
            <c:dLbl>
              <c:idx val="3"/>
              <c:tx>
                <c:rich>
                  <a:bodyPr/>
                  <a:lstStyle/>
                  <a:p>
                    <a:fld id="{2BF2832E-BD83-47FB-987C-15A784BB5491}" type="CELLRANGE">
                      <a:rPr lang="en-US"/>
                      <a:pPr/>
                      <a:t>[CELLRANGE]</a:t>
                    </a:fld>
                    <a:r>
                      <a:rPr lang="en-US" baseline="0"/>
                      <a:t>
</a:t>
                    </a:r>
                    <a:fld id="{E96B1A12-59FD-4304-836A-7A7698CED5F4}"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AB95-480B-B765-1C4CD72B7090}"/>
                </c:ext>
              </c:extLst>
            </c:dLbl>
            <c:dLbl>
              <c:idx val="4"/>
              <c:tx>
                <c:rich>
                  <a:bodyPr/>
                  <a:lstStyle/>
                  <a:p>
                    <a:fld id="{AD9E27D4-EF23-4EE4-90E6-BC0D0EEB052B}" type="CELLRANGE">
                      <a:rPr lang="en-US"/>
                      <a:pPr/>
                      <a:t>[CELLRANGE]</a:t>
                    </a:fld>
                    <a:r>
                      <a:rPr lang="en-US" baseline="0"/>
                      <a:t>
</a:t>
                    </a:r>
                    <a:fld id="{2EFFD348-6AE1-41E0-83A8-89CCC6E1FD9A}"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AB95-480B-B765-1C4CD72B7090}"/>
                </c:ext>
              </c:extLst>
            </c:dLbl>
            <c:dLbl>
              <c:idx val="5"/>
              <c:tx>
                <c:rich>
                  <a:bodyPr/>
                  <a:lstStyle/>
                  <a:p>
                    <a:fld id="{A02AD0B8-63CC-493C-A645-5E4F40429DFB}" type="CELLRANGE">
                      <a:rPr lang="en-US"/>
                      <a:pPr/>
                      <a:t>[CELLRANGE]</a:t>
                    </a:fld>
                    <a:r>
                      <a:rPr lang="en-US" baseline="0"/>
                      <a:t>
</a:t>
                    </a:r>
                    <a:fld id="{9B1BB429-6567-45DE-B84D-B81F31950368}"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AB95-480B-B765-1C4CD72B7090}"/>
                </c:ext>
              </c:extLst>
            </c:dLbl>
            <c:spPr>
              <a:noFill/>
              <a:ln>
                <a:noFill/>
              </a:ln>
              <a:effectLst/>
            </c:spPr>
            <c:txPr>
              <a:bodyPr rot="0" vert="horz"/>
              <a:lstStyle/>
              <a:p>
                <a:pPr>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Grafice!$C$244:$C$249</c:f>
              <c:strCache>
                <c:ptCount val="6"/>
                <c:pt idx="0">
                  <c:v>i) În foarte mare măsură</c:v>
                </c:pt>
                <c:pt idx="1">
                  <c:v>ii) În mare măsură</c:v>
                </c:pt>
                <c:pt idx="2">
                  <c:v>iii) În mică măsură</c:v>
                </c:pt>
                <c:pt idx="3">
                  <c:v>iv) În foarte mică măsură</c:v>
                </c:pt>
                <c:pt idx="4">
                  <c:v>v) Deloc</c:v>
                </c:pt>
                <c:pt idx="5">
                  <c:v>vi) Nu știu / Nu răspund</c:v>
                </c:pt>
              </c:strCache>
            </c:strRef>
          </c:cat>
          <c:val>
            <c:numRef>
              <c:f>Grafice!$C$244:$C$249</c:f>
              <c:numCache>
                <c:formatCode>0.0%</c:formatCode>
                <c:ptCount val="6"/>
                <c:pt idx="0">
                  <c:v>8.3333333333333329E-2</c:v>
                </c:pt>
                <c:pt idx="1">
                  <c:v>0.1388888888888889</c:v>
                </c:pt>
                <c:pt idx="2">
                  <c:v>0.1388888888888889</c:v>
                </c:pt>
                <c:pt idx="3">
                  <c:v>5.5555555555555552E-2</c:v>
                </c:pt>
                <c:pt idx="4">
                  <c:v>5.5555555555555552E-2</c:v>
                </c:pt>
                <c:pt idx="5">
                  <c:v>0.52777777777777779</c:v>
                </c:pt>
              </c:numCache>
            </c:numRef>
          </c:val>
          <c:extLst>
            <c:ext xmlns:c15="http://schemas.microsoft.com/office/drawing/2012/chart" uri="{02D57815-91ED-43cb-92C2-25804820EDAC}">
              <c15:datalabelsRange>
                <c15:f>Grafice!$C$244:$C$249</c15:f>
                <c15:dlblRangeCache>
                  <c:ptCount val="6"/>
                  <c:pt idx="0">
                    <c:v>3</c:v>
                  </c:pt>
                  <c:pt idx="1">
                    <c:v>5</c:v>
                  </c:pt>
                  <c:pt idx="2">
                    <c:v>5</c:v>
                  </c:pt>
                  <c:pt idx="3">
                    <c:v>2</c:v>
                  </c:pt>
                  <c:pt idx="4">
                    <c:v>2</c:v>
                  </c:pt>
                  <c:pt idx="5">
                    <c:v>19</c:v>
                  </c:pt>
                </c15:dlblRangeCache>
              </c15:datalabelsRange>
            </c:ext>
            <c:ext xmlns:c16="http://schemas.microsoft.com/office/drawing/2014/chart" uri="{C3380CC4-5D6E-409C-BE32-E72D297353CC}">
              <c16:uniqueId val="{00000005-AB95-480B-B765-1C4CD72B7090}"/>
            </c:ext>
          </c:extLst>
        </c:ser>
        <c:dLbls>
          <c:showLegendKey val="0"/>
          <c:showVal val="0"/>
          <c:showCatName val="0"/>
          <c:showSerName val="0"/>
          <c:showPercent val="0"/>
          <c:showBubbleSize val="0"/>
        </c:dLbls>
        <c:gapWidth val="100"/>
        <c:axId val="629751888"/>
        <c:axId val="629754840"/>
      </c:barChart>
      <c:catAx>
        <c:axId val="6297518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629754840"/>
        <c:crosses val="autoZero"/>
        <c:auto val="1"/>
        <c:lblAlgn val="ctr"/>
        <c:lblOffset val="100"/>
        <c:noMultiLvlLbl val="0"/>
      </c:catAx>
      <c:valAx>
        <c:axId val="62975484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n-US"/>
          </a:p>
        </c:txPr>
        <c:crossAx val="629751888"/>
        <c:crosses val="autoZero"/>
        <c:crossBetween val="between"/>
      </c:valAx>
    </c:plotArea>
    <c:plotVisOnly val="1"/>
    <c:dispBlanksAs val="gap"/>
    <c:showDLblsOverMax val="0"/>
    <c:extLst/>
  </c:chart>
  <c:spPr>
    <a:no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v>Series1</c:v>
          </c:tx>
          <c:spPr>
            <a:solidFill>
              <a:srgbClr val="FFE600"/>
            </a:solidFill>
            <a:ln>
              <a:solidFill>
                <a:schemeClr val="bg1"/>
              </a:solidFill>
            </a:ln>
          </c:spPr>
          <c:dPt>
            <c:idx val="0"/>
            <c:bubble3D val="0"/>
            <c:spPr>
              <a:solidFill>
                <a:schemeClr val="bg1">
                  <a:lumMod val="65000"/>
                </a:schemeClr>
              </a:solidFill>
              <a:ln>
                <a:solidFill>
                  <a:schemeClr val="bg1"/>
                </a:solidFill>
              </a:ln>
              <a:effectLst/>
            </c:spPr>
            <c:extLst>
              <c:ext xmlns:c16="http://schemas.microsoft.com/office/drawing/2014/chart" uri="{C3380CC4-5D6E-409C-BE32-E72D297353CC}">
                <c16:uniqueId val="{00000021-6A99-49DA-8686-3D379C888388}"/>
              </c:ext>
            </c:extLst>
          </c:dPt>
          <c:dPt>
            <c:idx val="1"/>
            <c:bubble3D val="0"/>
            <c:spPr>
              <a:solidFill>
                <a:schemeClr val="bg1">
                  <a:lumMod val="50000"/>
                </a:schemeClr>
              </a:solidFill>
              <a:ln>
                <a:solidFill>
                  <a:schemeClr val="bg1"/>
                </a:solidFill>
              </a:ln>
              <a:effectLst/>
            </c:spPr>
            <c:extLst>
              <c:ext xmlns:c16="http://schemas.microsoft.com/office/drawing/2014/chart" uri="{C3380CC4-5D6E-409C-BE32-E72D297353CC}">
                <c16:uniqueId val="{00000020-6A99-49DA-8686-3D379C888388}"/>
              </c:ext>
            </c:extLst>
          </c:dPt>
          <c:dPt>
            <c:idx val="2"/>
            <c:bubble3D val="0"/>
            <c:spPr>
              <a:solidFill>
                <a:srgbClr val="FFE600"/>
              </a:solidFill>
              <a:ln>
                <a:solidFill>
                  <a:schemeClr val="bg1"/>
                </a:solidFill>
              </a:ln>
              <a:effectLst/>
            </c:spPr>
            <c:extLst>
              <c:ext xmlns:c16="http://schemas.microsoft.com/office/drawing/2014/chart" uri="{C3380CC4-5D6E-409C-BE32-E72D297353CC}">
                <c16:uniqueId val="{00000023-6A99-49DA-8686-3D379C888388}"/>
              </c:ext>
            </c:extLst>
          </c:dPt>
          <c:dPt>
            <c:idx val="3"/>
            <c:bubble3D val="0"/>
            <c:spPr>
              <a:solidFill>
                <a:schemeClr val="bg2">
                  <a:lumMod val="90000"/>
                </a:schemeClr>
              </a:solidFill>
              <a:ln>
                <a:solidFill>
                  <a:schemeClr val="bg1"/>
                </a:solidFill>
              </a:ln>
              <a:effectLst/>
            </c:spPr>
            <c:extLst>
              <c:ext xmlns:c16="http://schemas.microsoft.com/office/drawing/2014/chart" uri="{C3380CC4-5D6E-409C-BE32-E72D297353CC}">
                <c16:uniqueId val="{00000022-6A99-49DA-8686-3D379C888388}"/>
              </c:ext>
            </c:extLst>
          </c:dPt>
          <c:dLbls>
            <c:dLbl>
              <c:idx val="0"/>
              <c:tx>
                <c:rich>
                  <a:bodyPr/>
                  <a:lstStyle/>
                  <a:p>
                    <a:fld id="{F7739439-CF27-42B9-A3C4-B6C4FCC047D8}" type="CELLRANGE">
                      <a:rPr lang="en-US"/>
                      <a:pPr/>
                      <a:t>[CELLRANGE]</a:t>
                    </a:fld>
                    <a:endParaRPr lang="en-US" baseline="0"/>
                  </a:p>
                  <a:p>
                    <a:fld id="{36B1B5E9-DBB1-415B-9B30-58C691C36841}" type="PERCENTAGE">
                      <a:rPr lang="en-US"/>
                      <a:pPr/>
                      <a:t>[PERCENTAGE]</a:t>
                    </a:fld>
                    <a:endParaRPr lang="en-US"/>
                  </a:p>
                </c:rich>
              </c:tx>
              <c:showLegendKey val="0"/>
              <c:showVal val="0"/>
              <c:showCatName val="0"/>
              <c:showSerName val="0"/>
              <c:showPercent val="1"/>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21-6A99-49DA-8686-3D379C888388}"/>
                </c:ext>
              </c:extLst>
            </c:dLbl>
            <c:dLbl>
              <c:idx val="1"/>
              <c:tx>
                <c:rich>
                  <a:bodyPr/>
                  <a:lstStyle/>
                  <a:p>
                    <a:fld id="{A69D8850-2A8D-49CF-A02A-5CDF925C15A0}" type="CELLRANGE">
                      <a:rPr lang="en-US"/>
                      <a:pPr/>
                      <a:t>[CELLRANGE]</a:t>
                    </a:fld>
                    <a:endParaRPr lang="en-US" baseline="0"/>
                  </a:p>
                  <a:p>
                    <a:fld id="{ECBD2F67-ECA6-40F3-9758-7C74C18201E6}" type="PERCENTAGE">
                      <a:rPr lang="en-US"/>
                      <a:pPr/>
                      <a:t>[PERCENTAGE]</a:t>
                    </a:fld>
                    <a:endParaRPr lang="en-US"/>
                  </a:p>
                </c:rich>
              </c:tx>
              <c:showLegendKey val="0"/>
              <c:showVal val="0"/>
              <c:showCatName val="0"/>
              <c:showSerName val="0"/>
              <c:showPercent val="1"/>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20-6A99-49DA-8686-3D379C888388}"/>
                </c:ext>
              </c:extLst>
            </c:dLbl>
            <c:dLbl>
              <c:idx val="2"/>
              <c:tx>
                <c:rich>
                  <a:bodyPr/>
                  <a:lstStyle/>
                  <a:p>
                    <a:fld id="{E6714FB5-AA76-43B9-9DEA-BAC9B63791C0}" type="CELLRANGE">
                      <a:rPr lang="en-US"/>
                      <a:pPr/>
                      <a:t>[CELLRANGE]</a:t>
                    </a:fld>
                    <a:endParaRPr lang="en-US" baseline="0"/>
                  </a:p>
                  <a:p>
                    <a:fld id="{220BE59D-9D9A-425B-B31B-25D36D535228}" type="PERCENTAGE">
                      <a:rPr lang="en-US"/>
                      <a:pPr/>
                      <a:t>[PERCENTAGE]</a:t>
                    </a:fld>
                    <a:endParaRPr lang="en-US"/>
                  </a:p>
                </c:rich>
              </c:tx>
              <c:dLblPos val="outEnd"/>
              <c:showLegendKey val="0"/>
              <c:showVal val="0"/>
              <c:showCatName val="0"/>
              <c:showSerName val="0"/>
              <c:showPercent val="1"/>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23-6A99-49DA-8686-3D379C888388}"/>
                </c:ext>
              </c:extLst>
            </c:dLbl>
            <c:dLbl>
              <c:idx val="3"/>
              <c:tx>
                <c:rich>
                  <a:bodyPr/>
                  <a:lstStyle/>
                  <a:p>
                    <a:fld id="{D00132C9-33F4-4CD1-A09D-E50113C5F40E}" type="CELLRANGE">
                      <a:rPr lang="en-US"/>
                      <a:pPr/>
                      <a:t>[CELLRANGE]</a:t>
                    </a:fld>
                    <a:endParaRPr lang="en-US" baseline="0"/>
                  </a:p>
                  <a:p>
                    <a:fld id="{986E287E-7941-4A95-8D61-FCE1C2DEABA2}" type="PERCENTAGE">
                      <a:rPr lang="en-US"/>
                      <a:pPr/>
                      <a:t>[PERCENTAGE]</a:t>
                    </a:fld>
                    <a:endParaRPr lang="en-US"/>
                  </a:p>
                </c:rich>
              </c:tx>
              <c:showLegendKey val="0"/>
              <c:showVal val="0"/>
              <c:showCatName val="0"/>
              <c:showSerName val="0"/>
              <c:showPercent val="1"/>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22-6A99-49DA-8686-3D379C888388}"/>
                </c:ext>
              </c:extLst>
            </c:dLbl>
            <c:numFmt formatCode="0.00%"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Lit>
              <c:ptCount val="4"/>
              <c:pt idx="0">
                <c:v>Da, efecte pozitive</c:v>
              </c:pt>
              <c:pt idx="1">
                <c:v>Da, efecte negative</c:v>
              </c:pt>
              <c:pt idx="2">
                <c:v>Nu</c:v>
              </c:pt>
              <c:pt idx="3">
                <c:v>Nu știu / Nu răspund</c:v>
              </c:pt>
            </c:strLit>
          </c:cat>
          <c:val>
            <c:numLit>
              <c:formatCode>General</c:formatCode>
              <c:ptCount val="4"/>
              <c:pt idx="0">
                <c:v>0.10810810810810811</c:v>
              </c:pt>
              <c:pt idx="1">
                <c:v>0.21621621621621623</c:v>
              </c:pt>
              <c:pt idx="2">
                <c:v>0.51351351351351349</c:v>
              </c:pt>
              <c:pt idx="3">
                <c:v>0.16216216216216217</c:v>
              </c:pt>
            </c:numLit>
          </c:val>
          <c:extLst>
            <c:ext xmlns:c15="http://schemas.microsoft.com/office/drawing/2012/chart" uri="{02D57815-91ED-43cb-92C2-25804820EDAC}">
              <c15:datalabelsRange>
                <c15:f>Grafice!$C$261:$C$264</c15:f>
                <c15:dlblRangeCache>
                  <c:ptCount val="4"/>
                  <c:pt idx="0">
                    <c:v>4</c:v>
                  </c:pt>
                  <c:pt idx="1">
                    <c:v>8</c:v>
                  </c:pt>
                  <c:pt idx="2">
                    <c:v>19</c:v>
                  </c:pt>
                  <c:pt idx="3">
                    <c:v>6</c:v>
                  </c:pt>
                </c15:dlblRangeCache>
              </c15:datalabelsRange>
            </c:ext>
            <c:ext xmlns:c16="http://schemas.microsoft.com/office/drawing/2014/chart" uri="{C3380CC4-5D6E-409C-BE32-E72D297353CC}">
              <c16:uniqueId val="{00000000-C95D-49DC-9F7D-4F41922B3F0F}"/>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1.xlsx]Grafice!PivotTable41</c:name>
    <c:fmtId val="9"/>
  </c:pivotSource>
  <c:chart>
    <c:autoTitleDeleted val="1"/>
    <c:pivotFmts>
      <c:pivotFmt>
        <c:idx val="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268B8A0C-408E-439F-867E-7D7B1C6594B0}" type="CELLRANGE">
                  <a:rPr lang="en-US"/>
                  <a:pPr>
                    <a:defRPr/>
                  </a:pPr>
                  <a:t>[CELLRANGE]</a:t>
                </a:fld>
                <a:endParaRPr lang="en-US"/>
              </a:p>
              <a:p>
                <a:pPr>
                  <a:defRPr/>
                </a:pPr>
                <a:fld id="{D9C01656-D11F-44F0-8701-B58E983A3A44}" type="VALUE">
                  <a:rPr lang="en-US"/>
                  <a:pPr>
                    <a:defRPr/>
                  </a:pPr>
                  <a:t>[VALUE]</a:t>
                </a:fld>
                <a:endParaRPr lang="en-US"/>
              </a:p>
            </c:rich>
          </c:tx>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245BDF68-819E-4700-A08F-88F4373503E0}" type="CELLRANGE">
                  <a:rPr lang="en-US"/>
                  <a:pPr>
                    <a:defRPr/>
                  </a:pPr>
                  <a:t>[CELLRANGE]</a:t>
                </a:fld>
                <a:endParaRPr lang="en-US"/>
              </a:p>
              <a:p>
                <a:pPr>
                  <a:defRPr/>
                </a:pPr>
                <a:fld id="{841F87C4-F418-44CF-B329-9E09895E56B5}" type="VALUE">
                  <a:rPr lang="en-US"/>
                  <a:pPr>
                    <a:defRPr/>
                  </a:pPr>
                  <a:t>[VALUE]</a:t>
                </a:fld>
                <a:endParaRPr lang="en-US"/>
              </a:p>
            </c:rich>
          </c:tx>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A9D1BF86-BB2A-4A3E-91AC-50F8E6E3743C}" type="CELLRANGE">
                  <a:rPr lang="en-US"/>
                  <a:pPr>
                    <a:defRPr/>
                  </a:pPr>
                  <a:t>[CELLRANGE]</a:t>
                </a:fld>
                <a:endParaRPr lang="en-US"/>
              </a:p>
              <a:p>
                <a:pPr>
                  <a:defRPr/>
                </a:pPr>
                <a:fld id="{8974407B-23AF-40E6-ABE4-8D12B0209527}" type="VALUE">
                  <a:rPr lang="en-US"/>
                  <a:pPr>
                    <a:defRPr/>
                  </a:pPr>
                  <a:t>[VALUE]</a:t>
                </a:fld>
                <a:endParaRPr lang="en-US"/>
              </a:p>
            </c:rich>
          </c:tx>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C8F0B969-694F-45B4-B526-1F15A3A8544B}" type="CELLRANGE">
                  <a:rPr lang="en-US"/>
                  <a:pPr>
                    <a:defRPr/>
                  </a:pPr>
                  <a:t>[CELLRANGE]</a:t>
                </a:fld>
                <a:endParaRPr lang="en-US"/>
              </a:p>
              <a:p>
                <a:pPr>
                  <a:defRPr/>
                </a:pPr>
                <a:fld id="{2DFE0C31-DF3D-405B-B12A-FB42B4702747}" type="VALUE">
                  <a:rPr lang="en-US"/>
                  <a:pPr>
                    <a:defRPr/>
                  </a:pPr>
                  <a:t>[VALUE]</a:t>
                </a:fld>
                <a:endParaRPr lang="en-US"/>
              </a:p>
            </c:rich>
          </c:tx>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s>
    <c:plotArea>
      <c:layout>
        <c:manualLayout>
          <c:layoutTarget val="inner"/>
          <c:xMode val="edge"/>
          <c:yMode val="edge"/>
          <c:x val="0.20582188393008988"/>
          <c:y val="0.19239917594214226"/>
          <c:w val="0.75683344570703781"/>
          <c:h val="0.77258732525128049"/>
        </c:manualLayout>
      </c:layout>
      <c:barChart>
        <c:barDir val="bar"/>
        <c:grouping val="clustered"/>
        <c:varyColors val="0"/>
        <c:ser>
          <c:idx val="0"/>
          <c:order val="0"/>
          <c:tx>
            <c:strRef>
              <c:f>Grafice!$C$56:$C$59</c:f>
              <c:strCache>
                <c:ptCount val="1"/>
                <c:pt idx="0">
                  <c:v>Total</c:v>
                </c:pt>
              </c:strCache>
            </c:strRef>
          </c:tx>
          <c:spPr>
            <a:solidFill>
              <a:srgbClr val="FFE600"/>
            </a:solidFill>
            <a:ln>
              <a:noFill/>
            </a:ln>
            <a:effectLst/>
          </c:spPr>
          <c:invertIfNegative val="0"/>
          <c:dPt>
            <c:idx val="0"/>
            <c:invertIfNegative val="0"/>
            <c:bubble3D val="0"/>
            <c:spPr>
              <a:solidFill>
                <a:srgbClr val="FFE600"/>
              </a:solidFill>
              <a:ln>
                <a:noFill/>
              </a:ln>
              <a:effectLst/>
            </c:spPr>
            <c:extLst>
              <c:ext xmlns:c16="http://schemas.microsoft.com/office/drawing/2014/chart" uri="{C3380CC4-5D6E-409C-BE32-E72D297353CC}">
                <c16:uniqueId val="{00000000-00CD-4DB7-8BD7-99B7439B65AB}"/>
              </c:ext>
            </c:extLst>
          </c:dPt>
          <c:dPt>
            <c:idx val="1"/>
            <c:invertIfNegative val="0"/>
            <c:bubble3D val="0"/>
            <c:spPr>
              <a:solidFill>
                <a:srgbClr val="FFE600"/>
              </a:solidFill>
              <a:ln>
                <a:noFill/>
              </a:ln>
              <a:effectLst/>
            </c:spPr>
            <c:extLst>
              <c:ext xmlns:c16="http://schemas.microsoft.com/office/drawing/2014/chart" uri="{C3380CC4-5D6E-409C-BE32-E72D297353CC}">
                <c16:uniqueId val="{00000001-00CD-4DB7-8BD7-99B7439B65AB}"/>
              </c:ext>
            </c:extLst>
          </c:dPt>
          <c:dPt>
            <c:idx val="2"/>
            <c:invertIfNegative val="0"/>
            <c:bubble3D val="0"/>
            <c:spPr>
              <a:solidFill>
                <a:srgbClr val="FFE600"/>
              </a:solidFill>
              <a:ln>
                <a:noFill/>
              </a:ln>
              <a:effectLst/>
            </c:spPr>
            <c:extLst>
              <c:ext xmlns:c16="http://schemas.microsoft.com/office/drawing/2014/chart" uri="{C3380CC4-5D6E-409C-BE32-E72D297353CC}">
                <c16:uniqueId val="{00000002-00CD-4DB7-8BD7-99B7439B65AB}"/>
              </c:ext>
            </c:extLst>
          </c:dPt>
          <c:dPt>
            <c:idx val="3"/>
            <c:invertIfNegative val="0"/>
            <c:bubble3D val="0"/>
            <c:spPr>
              <a:solidFill>
                <a:srgbClr val="FFE600"/>
              </a:solidFill>
              <a:ln>
                <a:noFill/>
              </a:ln>
              <a:effectLst/>
            </c:spPr>
            <c:extLst>
              <c:ext xmlns:c16="http://schemas.microsoft.com/office/drawing/2014/chart" uri="{C3380CC4-5D6E-409C-BE32-E72D297353CC}">
                <c16:uniqueId val="{00000003-00CD-4DB7-8BD7-99B7439B65AB}"/>
              </c:ext>
            </c:extLst>
          </c:dPt>
          <c:dLbls>
            <c:dLbl>
              <c:idx val="0"/>
              <c:tx>
                <c:rich>
                  <a:bodyPr/>
                  <a:lstStyle/>
                  <a:p>
                    <a:fld id="{268B8A0C-408E-439F-867E-7D7B1C6594B0}" type="CELLRANGE">
                      <a:rPr lang="en-US"/>
                      <a:pPr/>
                      <a:t>[CELLRANGE]</a:t>
                    </a:fld>
                    <a:endParaRPr lang="en-US"/>
                  </a:p>
                  <a:p>
                    <a:fld id="{D9C01656-D11F-44F0-8701-B58E983A3A44}"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0-00CD-4DB7-8BD7-99B7439B65AB}"/>
                </c:ext>
              </c:extLst>
            </c:dLbl>
            <c:dLbl>
              <c:idx val="1"/>
              <c:tx>
                <c:rich>
                  <a:bodyPr/>
                  <a:lstStyle/>
                  <a:p>
                    <a:fld id="{245BDF68-819E-4700-A08F-88F4373503E0}" type="CELLRANGE">
                      <a:rPr lang="en-US"/>
                      <a:pPr/>
                      <a:t>[CELLRANGE]</a:t>
                    </a:fld>
                    <a:endParaRPr lang="en-US"/>
                  </a:p>
                  <a:p>
                    <a:fld id="{841F87C4-F418-44CF-B329-9E09895E56B5}"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00CD-4DB7-8BD7-99B7439B65AB}"/>
                </c:ext>
              </c:extLst>
            </c:dLbl>
            <c:dLbl>
              <c:idx val="2"/>
              <c:tx>
                <c:rich>
                  <a:bodyPr/>
                  <a:lstStyle/>
                  <a:p>
                    <a:fld id="{A9D1BF86-BB2A-4A3E-91AC-50F8E6E3743C}" type="CELLRANGE">
                      <a:rPr lang="en-US"/>
                      <a:pPr/>
                      <a:t>[CELLRANGE]</a:t>
                    </a:fld>
                    <a:endParaRPr lang="en-US"/>
                  </a:p>
                  <a:p>
                    <a:fld id="{8974407B-23AF-40E6-ABE4-8D12B0209527}"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00CD-4DB7-8BD7-99B7439B65AB}"/>
                </c:ext>
              </c:extLst>
            </c:dLbl>
            <c:dLbl>
              <c:idx val="3"/>
              <c:tx>
                <c:rich>
                  <a:bodyPr/>
                  <a:lstStyle/>
                  <a:p>
                    <a:fld id="{C8F0B969-694F-45B4-B526-1F15A3A8544B}" type="CELLRANGE">
                      <a:rPr lang="en-US"/>
                      <a:pPr/>
                      <a:t>[CELLRANGE]</a:t>
                    </a:fld>
                    <a:endParaRPr lang="en-US"/>
                  </a:p>
                  <a:p>
                    <a:fld id="{2DFE0C31-DF3D-405B-B12A-FB42B4702747}"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00CD-4DB7-8BD7-99B7439B65AB}"/>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Grafice!$C$56:$C$59</c:f>
              <c:strCache>
                <c:ptCount val="4"/>
                <c:pt idx="0">
                  <c:v>i) În foarte mare măsură</c:v>
                </c:pt>
                <c:pt idx="1">
                  <c:v>ii) În mare măsură</c:v>
                </c:pt>
                <c:pt idx="2">
                  <c:v>iii) În mică măsură</c:v>
                </c:pt>
                <c:pt idx="3">
                  <c:v>iv) Nu știu / Nu răspund</c:v>
                </c:pt>
              </c:strCache>
            </c:strRef>
          </c:cat>
          <c:val>
            <c:numRef>
              <c:f>Grafice!$C$56:$C$59</c:f>
              <c:numCache>
                <c:formatCode>0.0%</c:formatCode>
                <c:ptCount val="4"/>
                <c:pt idx="0">
                  <c:v>0.25714285714285712</c:v>
                </c:pt>
                <c:pt idx="1">
                  <c:v>0.65714285714285714</c:v>
                </c:pt>
                <c:pt idx="2">
                  <c:v>5.7142857142857141E-2</c:v>
                </c:pt>
                <c:pt idx="3">
                  <c:v>2.8571428571428571E-2</c:v>
                </c:pt>
              </c:numCache>
            </c:numRef>
          </c:val>
          <c:extLst>
            <c:ext xmlns:c15="http://schemas.microsoft.com/office/drawing/2012/chart" uri="{02D57815-91ED-43cb-92C2-25804820EDAC}">
              <c15:datalabelsRange>
                <c15:f>Grafice!$C$56:$C$59</c15:f>
                <c15:dlblRangeCache>
                  <c:ptCount val="4"/>
                  <c:pt idx="0">
                    <c:v>9</c:v>
                  </c:pt>
                  <c:pt idx="1">
                    <c:v>24</c:v>
                  </c:pt>
                  <c:pt idx="2">
                    <c:v>2</c:v>
                  </c:pt>
                  <c:pt idx="3">
                    <c:v>1</c:v>
                  </c:pt>
                </c15:dlblRangeCache>
              </c15:datalabelsRange>
            </c:ext>
            <c:ext xmlns:c16="http://schemas.microsoft.com/office/drawing/2014/chart" uri="{C3380CC4-5D6E-409C-BE32-E72D297353CC}">
              <c16:uniqueId val="{00000000-6245-4ED6-9C11-1F03C88FE21C}"/>
            </c:ext>
          </c:extLst>
        </c:ser>
        <c:dLbls>
          <c:showLegendKey val="0"/>
          <c:showVal val="0"/>
          <c:showCatName val="0"/>
          <c:showSerName val="0"/>
          <c:showPercent val="0"/>
          <c:showBubbleSize val="0"/>
        </c:dLbls>
        <c:gapWidth val="100"/>
        <c:axId val="875682968"/>
        <c:axId val="875686248"/>
      </c:barChart>
      <c:catAx>
        <c:axId val="87568296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75686248"/>
        <c:crosses val="autoZero"/>
        <c:auto val="1"/>
        <c:lblAlgn val="ctr"/>
        <c:lblOffset val="100"/>
        <c:noMultiLvlLbl val="0"/>
      </c:catAx>
      <c:valAx>
        <c:axId val="87568624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756829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1.xlsx]Grafice!PivotTable128</c:name>
    <c:fmtId val="1"/>
  </c:pivotSource>
  <c:chart>
    <c:autoTitleDeleted val="1"/>
    <c:pivotFmts>
      <c:pivotFmt>
        <c:idx val="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9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19183F-28FE-43A3-8227-83B1EB6B8F2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14E9630-C303-42DA-93C0-2D85B81F9B2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DC455FC-108D-450B-8EF8-5AF2DDF2C88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FC6980C-CD72-4FF0-A2B9-486007493E4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B0A0B47-32DA-4132-8D8F-67276A1C915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5C11252-5D25-4C34-ACE0-A39DE7A913F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1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05D3107-F83A-4F52-AAA0-5FA6CFC72E37}"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4592B7E-4D01-4C88-87AC-1DD9CF99FAC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EB66064-BA43-4ADD-BED7-6E6D15DAB17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3BA010C-34BC-4FEA-B62E-FD41292DB5A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6FE0132-344D-4BFB-A878-93793CA4998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3C9C86F-FF2C-4D3D-8A1E-1BFFE6C3F20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6800D07-7513-4ADA-803C-81B05B10BCB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279F3F9-98F1-4A4F-8570-DEE3456980D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257EFC4-043A-472E-97E2-13B2664A864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0E8F20D-1F33-43E9-AD52-7C6818B37A4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B5CA2CE-D932-476E-A764-521C82495A2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EFB4708-81BF-4041-95B9-3430BCF3363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5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58C7C04-3F8C-4A77-9969-58BB6E423BB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DA8BDB5-61D4-4068-96A0-771B170BFC8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8AE509B-EDBB-4721-B6A0-2FDDD95583D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8AD3859-352F-44B1-8D63-8528520D825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6D57FEE-D526-4B8D-8818-72FFC99C501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879497E-8EA7-4C99-A5D6-CDCAC5FA7F2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CAA1CF2-EEF8-441E-B443-249B9EBC1D98}"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82C5677-7929-4DCD-BC18-DED039E545B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772CE67-3194-4415-9959-EDE07E3A2AE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9594E02-12B1-49D6-B3D1-B8B8E393D1F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3C7475-18B2-418B-AC92-A0A0CA1A212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DB92475-1602-4E43-BD0D-62FD8F64EB2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7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0E7B30C-53A1-41A9-AC7B-C80155FAA30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E70057D3-CFA8-4DB0-8D73-5C20A3204717}"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8879DE0-EDAB-464A-9A0B-0B23C2F70B7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2F77F2BB-39FD-48F8-B750-44D058161F6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148358C-F08E-4D69-AF34-13C84DBC0C1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EABFEEB-9234-430A-8519-93ED49DABD3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5D501A8-105B-4425-B7AE-FD579A0C4D8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3824CEA-8FC8-463E-BFC0-873237D23AD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B2847CF-1075-41D0-9F85-CB2D7CFE1B7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96BBE3F-C288-44AC-BC56-27819A63AD3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9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6B5AD7B-FBFB-41A6-BA7C-8597BEF7608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F46148F-D539-4B91-A9C8-8597A9BFF3F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9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326B2B-1B0E-4399-91D5-CB3079CFF04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88D5C9A6-B388-46FE-9BF5-52C4D08BC3A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05AF8FD-1C53-433B-9981-FE87314920B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100FE6A-87BF-4A18-AFDE-D68E72DF822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8251499-2119-416B-85E0-B9A3148D0B6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E7DA4A4-6742-4FE9-B9FA-C9E8E9524FD3}"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FB662B7-4777-4837-878B-E8D833D5784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364DC7B-C826-407F-A8E5-B48C124EE0C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5F62FA7-80F0-4D79-A95D-B47AC254AF5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576B386-25D9-4217-A9CA-F303DE64862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AA70768-AB78-401C-8FD8-EDDA007F079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1B376DD-C9BB-4014-B466-F14785EA3DF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72FC15-1113-4EDB-90A7-F43303DCF40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E10AE00-0D17-487F-9523-959CE5C4696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4568730-353D-442B-A38D-B06E961D63E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427DC41-59F9-45DE-A149-080718EBDBA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819F414-6598-4AE1-8AB8-892BDE3ED01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8AB8339-C1CB-4796-BD11-5C824D5AC8D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5372F57-98E8-4BB5-9C26-A0FF1B620A4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EAC9A88-D341-415C-ACC7-F6B90475D00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FD604B4-328A-4966-A788-C4D6B3A547C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6688628-9413-4765-80D2-0B1891A29924}"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361770E-6AEF-4979-9C1F-8167E69E547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3050B5E-ED73-411C-B76C-AA6879F2AFF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8B7391-0888-4543-AC90-38D5C665FA2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9D329B1-8888-4443-961A-FD09933517C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E398CE8-F2E3-4986-86EB-5AD8AA75D47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36635F2-2F2F-428E-AA3F-97A179E31E8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704A41F-C055-40AC-8D29-ECFC4CB6DE0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C969C0D-5F0B-4C75-A145-6C261B0E7DD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165869C-14C1-4249-A246-0DF17AABA487}"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2148124-0980-442E-8C1C-D09708D6ADA8}"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3F3E57-07B1-48D5-ACF6-D37FACD0F08E}"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438A165-372A-4A0C-ACF6-403EDA5864E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F793BF1-91BD-443E-911B-E63CE847DA5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B8408E6-7CBB-4CA2-B73F-8318A4C4418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09E4011-B28E-4A03-84CF-36A97B25BC2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6319F58-8624-488D-ACD7-68DF731F822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6E4A464-B7CB-4599-8E66-07FA8ED1850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8B8B857-B684-4D64-B5ED-A243414A1E5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11B5F1B-D9A3-4A3B-B0ED-78FE305A488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D0391A2-DF64-4140-A528-0911BC0545B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2B439CE-58C5-466A-9C45-E426787FE2D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E44EA0EE-A101-4053-9C86-4A81EB54A003}"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60791E-D75A-4151-8A7C-3D1AE7CA6A0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444170B-019D-4E69-8B17-985A9E1105E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6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AAA560D-DC7E-4536-86F5-EE3C8408183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ED470E7-4163-412E-ABC0-FD529814771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67"/>
        <c:spPr>
          <a:solidFill>
            <a:srgbClr val="FFE600"/>
          </a:solidFill>
          <a:ln>
            <a:noFill/>
          </a:ln>
          <a:effectLst/>
        </c:spPr>
        <c:marker>
          <c:symbol val="none"/>
        </c:marker>
        <c:dLbl>
          <c:idx val="0"/>
          <c:spPr>
            <a:noFill/>
            <a:ln>
              <a:noFill/>
            </a:ln>
            <a:effectLst/>
          </c:spPr>
          <c:txPr>
            <a:bodyPr rot="0" vert="horz"/>
            <a:lstStyle/>
            <a:p>
              <a:pPr>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68"/>
        <c:dLbl>
          <c:idx val="0"/>
          <c:tx>
            <c:rich>
              <a:bodyPr rot="0" vert="horz"/>
              <a:lstStyle/>
              <a:p>
                <a:pPr>
                  <a:defRPr/>
                </a:pPr>
                <a:fld id="{295D2B72-EC10-4FD1-A237-AC2304DBA5BD}" type="CELLRANGE">
                  <a:rPr lang="en-US"/>
                  <a:pPr>
                    <a:defRPr/>
                  </a:pPr>
                  <a:t>[CELLRANGE]</a:t>
                </a:fld>
                <a:endParaRPr lang="en-US"/>
              </a:p>
              <a:p>
                <a:pPr>
                  <a:defRPr/>
                </a:pPr>
                <a:fld id="{9AA0F4A3-5984-4DEF-875F-577A5E386B7E}"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9"/>
        <c:dLbl>
          <c:idx val="0"/>
          <c:tx>
            <c:rich>
              <a:bodyPr rot="0" vert="horz"/>
              <a:lstStyle/>
              <a:p>
                <a:pPr>
                  <a:defRPr/>
                </a:pPr>
                <a:fld id="{DC9601CB-8095-4F04-A1CE-1387D2E930C0}" type="CELLRANGE">
                  <a:rPr lang="en-US"/>
                  <a:pPr>
                    <a:defRPr/>
                  </a:pPr>
                  <a:t>[CELLRANGE]</a:t>
                </a:fld>
                <a:endParaRPr lang="en-US"/>
              </a:p>
              <a:p>
                <a:pPr>
                  <a:defRPr/>
                </a:pPr>
                <a:fld id="{514C81B6-91C3-4835-8FE1-B38E610AABF2}"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0"/>
        <c:dLbl>
          <c:idx val="0"/>
          <c:tx>
            <c:rich>
              <a:bodyPr rot="0" vert="horz"/>
              <a:lstStyle/>
              <a:p>
                <a:pPr>
                  <a:defRPr/>
                </a:pPr>
                <a:fld id="{68B3EAD3-5C7E-4926-A04F-CD0BBE01A94C}" type="CELLRANGE">
                  <a:rPr lang="en-US"/>
                  <a:pPr>
                    <a:defRPr/>
                  </a:pPr>
                  <a:t>[CELLRANGE]</a:t>
                </a:fld>
                <a:endParaRPr lang="en-US"/>
              </a:p>
              <a:p>
                <a:pPr>
                  <a:defRPr/>
                </a:pPr>
                <a:fld id="{D2834B78-D2C1-4BF7-8999-F6629461361D}"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1"/>
        <c:dLbl>
          <c:idx val="0"/>
          <c:tx>
            <c:rich>
              <a:bodyPr rot="0" vert="horz"/>
              <a:lstStyle/>
              <a:p>
                <a:pPr>
                  <a:defRPr/>
                </a:pPr>
                <a:fld id="{82584D8D-349D-4765-8A79-CA4715A537A3}" type="CELLRANGE">
                  <a:rPr lang="en-US"/>
                  <a:pPr>
                    <a:defRPr/>
                  </a:pPr>
                  <a:t>[CELLRANGE]</a:t>
                </a:fld>
                <a:r>
                  <a:rPr lang="en-US" baseline="0"/>
                  <a:t>
</a:t>
                </a:r>
                <a:fld id="{AA357E41-A6D1-42BD-8FD3-4D8BF2BC85EA}"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2"/>
        <c:dLbl>
          <c:idx val="0"/>
          <c:tx>
            <c:rich>
              <a:bodyPr rot="0" vert="horz"/>
              <a:lstStyle/>
              <a:p>
                <a:pPr>
                  <a:defRPr/>
                </a:pPr>
                <a:fld id="{D11F8A32-3E52-4B21-A5A0-C622F59E2837}" type="CELLRANGE">
                  <a:rPr lang="en-US"/>
                  <a:pPr>
                    <a:defRPr/>
                  </a:pPr>
                  <a:t>[CELLRANGE]</a:t>
                </a:fld>
                <a:r>
                  <a:rPr lang="en-US" baseline="0"/>
                  <a:t>
</a:t>
                </a:r>
                <a:fld id="{DC7F3D24-ED2C-4A1A-8CD2-8ED5B105DF58}"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3"/>
        <c:dLbl>
          <c:idx val="0"/>
          <c:tx>
            <c:rich>
              <a:bodyPr rot="0" vert="horz"/>
              <a:lstStyle/>
              <a:p>
                <a:pPr>
                  <a:defRPr/>
                </a:pPr>
                <a:fld id="{11DFAC75-7BD1-463E-B8E8-F0096D675F3D}" type="CELLRANGE">
                  <a:rPr lang="en-US"/>
                  <a:pPr>
                    <a:defRPr/>
                  </a:pPr>
                  <a:t>[CELLRANGE]</a:t>
                </a:fld>
                <a:r>
                  <a:rPr lang="en-US" baseline="0"/>
                  <a:t>
</a:t>
                </a:r>
                <a:fld id="{74E2DCF6-76E9-4822-AB02-18A5DE66F2DE}"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s>
    <c:plotArea>
      <c:layout>
        <c:manualLayout>
          <c:layoutTarget val="inner"/>
          <c:xMode val="edge"/>
          <c:yMode val="edge"/>
          <c:x val="0.21111709638310178"/>
          <c:y val="0.19412478128920452"/>
          <c:w val="0.75159209865815746"/>
          <c:h val="0.74405203995627178"/>
        </c:manualLayout>
      </c:layout>
      <c:barChart>
        <c:barDir val="bar"/>
        <c:grouping val="clustered"/>
        <c:varyColors val="0"/>
        <c:ser>
          <c:idx val="0"/>
          <c:order val="0"/>
          <c:tx>
            <c:strRef>
              <c:f>Grafice!$C$293:$C$298</c:f>
              <c:strCache>
                <c:ptCount val="1"/>
                <c:pt idx="0">
                  <c:v>Total</c:v>
                </c:pt>
              </c:strCache>
            </c:strRef>
          </c:tx>
          <c:spPr>
            <a:solidFill>
              <a:srgbClr val="FFE600"/>
            </a:solidFill>
            <a:ln>
              <a:noFill/>
            </a:ln>
            <a:effectLst/>
          </c:spPr>
          <c:invertIfNegative val="0"/>
          <c:dLbls>
            <c:dLbl>
              <c:idx val="0"/>
              <c:tx>
                <c:rich>
                  <a:bodyPr/>
                  <a:lstStyle/>
                  <a:p>
                    <a:fld id="{295D2B72-EC10-4FD1-A237-AC2304DBA5BD}" type="CELLRANGE">
                      <a:rPr lang="en-US"/>
                      <a:pPr/>
                      <a:t>[CELLRANGE]</a:t>
                    </a:fld>
                    <a:endParaRPr lang="en-US"/>
                  </a:p>
                  <a:p>
                    <a:fld id="{9AA0F4A3-5984-4DEF-875F-577A5E386B7E}"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7C99-4B7C-890A-62C9E0BF8245}"/>
                </c:ext>
              </c:extLst>
            </c:dLbl>
            <c:dLbl>
              <c:idx val="1"/>
              <c:tx>
                <c:rich>
                  <a:bodyPr/>
                  <a:lstStyle/>
                  <a:p>
                    <a:fld id="{DC9601CB-8095-4F04-A1CE-1387D2E930C0}" type="CELLRANGE">
                      <a:rPr lang="en-US"/>
                      <a:pPr/>
                      <a:t>[CELLRANGE]</a:t>
                    </a:fld>
                    <a:endParaRPr lang="en-US"/>
                  </a:p>
                  <a:p>
                    <a:fld id="{514C81B6-91C3-4835-8FE1-B38E610AABF2}"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7C99-4B7C-890A-62C9E0BF8245}"/>
                </c:ext>
              </c:extLst>
            </c:dLbl>
            <c:dLbl>
              <c:idx val="2"/>
              <c:tx>
                <c:rich>
                  <a:bodyPr/>
                  <a:lstStyle/>
                  <a:p>
                    <a:fld id="{68B3EAD3-5C7E-4926-A04F-CD0BBE01A94C}" type="CELLRANGE">
                      <a:rPr lang="en-US"/>
                      <a:pPr/>
                      <a:t>[CELLRANGE]</a:t>
                    </a:fld>
                    <a:endParaRPr lang="en-US"/>
                  </a:p>
                  <a:p>
                    <a:fld id="{D2834B78-D2C1-4BF7-8999-F6629461361D}"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7C99-4B7C-890A-62C9E0BF8245}"/>
                </c:ext>
              </c:extLst>
            </c:dLbl>
            <c:dLbl>
              <c:idx val="3"/>
              <c:tx>
                <c:rich>
                  <a:bodyPr/>
                  <a:lstStyle/>
                  <a:p>
                    <a:fld id="{82584D8D-349D-4765-8A79-CA4715A537A3}" type="CELLRANGE">
                      <a:rPr lang="en-US"/>
                      <a:pPr/>
                      <a:t>[CELLRANGE]</a:t>
                    </a:fld>
                    <a:r>
                      <a:rPr lang="en-US" baseline="0"/>
                      <a:t>
</a:t>
                    </a:r>
                    <a:fld id="{AA357E41-A6D1-42BD-8FD3-4D8BF2BC85EA}"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7C99-4B7C-890A-62C9E0BF8245}"/>
                </c:ext>
              </c:extLst>
            </c:dLbl>
            <c:dLbl>
              <c:idx val="4"/>
              <c:tx>
                <c:rich>
                  <a:bodyPr/>
                  <a:lstStyle/>
                  <a:p>
                    <a:fld id="{D11F8A32-3E52-4B21-A5A0-C622F59E2837}" type="CELLRANGE">
                      <a:rPr lang="en-US"/>
                      <a:pPr/>
                      <a:t>[CELLRANGE]</a:t>
                    </a:fld>
                    <a:r>
                      <a:rPr lang="en-US" baseline="0"/>
                      <a:t>
</a:t>
                    </a:r>
                    <a:fld id="{DC7F3D24-ED2C-4A1A-8CD2-8ED5B105DF58}"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7C99-4B7C-890A-62C9E0BF8245}"/>
                </c:ext>
              </c:extLst>
            </c:dLbl>
            <c:dLbl>
              <c:idx val="5"/>
              <c:tx>
                <c:rich>
                  <a:bodyPr/>
                  <a:lstStyle/>
                  <a:p>
                    <a:fld id="{11DFAC75-7BD1-463E-B8E8-F0096D675F3D}" type="CELLRANGE">
                      <a:rPr lang="en-US"/>
                      <a:pPr/>
                      <a:t>[CELLRANGE]</a:t>
                    </a:fld>
                    <a:r>
                      <a:rPr lang="en-US" baseline="0"/>
                      <a:t>
</a:t>
                    </a:r>
                    <a:fld id="{74E2DCF6-76E9-4822-AB02-18A5DE66F2DE}"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7C99-4B7C-890A-62C9E0BF8245}"/>
                </c:ext>
              </c:extLst>
            </c:dLbl>
            <c:spPr>
              <a:noFill/>
              <a:ln>
                <a:noFill/>
              </a:ln>
              <a:effectLst/>
            </c:spPr>
            <c:txPr>
              <a:bodyPr rot="0" vert="horz"/>
              <a:lstStyle/>
              <a:p>
                <a:pPr>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Grafice!$C$293:$C$298</c:f>
              <c:strCache>
                <c:ptCount val="6"/>
                <c:pt idx="0">
                  <c:v>i) În foarte mare măsură</c:v>
                </c:pt>
                <c:pt idx="1">
                  <c:v>ii) În mare măsură</c:v>
                </c:pt>
                <c:pt idx="2">
                  <c:v>iii) În mică măsură</c:v>
                </c:pt>
                <c:pt idx="3">
                  <c:v>iv) În foarte mică măsură</c:v>
                </c:pt>
                <c:pt idx="4">
                  <c:v>v) Deloc</c:v>
                </c:pt>
                <c:pt idx="5">
                  <c:v>vi) Nu știu / Nu răspund</c:v>
                </c:pt>
              </c:strCache>
            </c:strRef>
          </c:cat>
          <c:val>
            <c:numRef>
              <c:f>Grafice!$C$293:$C$298</c:f>
              <c:numCache>
                <c:formatCode>0.0%</c:formatCode>
                <c:ptCount val="6"/>
                <c:pt idx="0">
                  <c:v>0.16666666666666666</c:v>
                </c:pt>
                <c:pt idx="1">
                  <c:v>0.5</c:v>
                </c:pt>
                <c:pt idx="2">
                  <c:v>8.3333333333333329E-2</c:v>
                </c:pt>
                <c:pt idx="3">
                  <c:v>2.7777777777777776E-2</c:v>
                </c:pt>
                <c:pt idx="4">
                  <c:v>0.1111111111111111</c:v>
                </c:pt>
                <c:pt idx="5">
                  <c:v>0.1111111111111111</c:v>
                </c:pt>
              </c:numCache>
            </c:numRef>
          </c:val>
          <c:extLst>
            <c:ext xmlns:c15="http://schemas.microsoft.com/office/drawing/2012/chart" uri="{02D57815-91ED-43cb-92C2-25804820EDAC}">
              <c15:datalabelsRange>
                <c15:f>Grafice!$C$293:$C$298</c15:f>
                <c15:dlblRangeCache>
                  <c:ptCount val="6"/>
                  <c:pt idx="0">
                    <c:v>6</c:v>
                  </c:pt>
                  <c:pt idx="1">
                    <c:v>18</c:v>
                  </c:pt>
                  <c:pt idx="2">
                    <c:v>3</c:v>
                  </c:pt>
                  <c:pt idx="3">
                    <c:v>1</c:v>
                  </c:pt>
                  <c:pt idx="4">
                    <c:v>4</c:v>
                  </c:pt>
                  <c:pt idx="5">
                    <c:v>4</c:v>
                  </c:pt>
                </c15:dlblRangeCache>
              </c15:datalabelsRange>
            </c:ext>
            <c:ext xmlns:c16="http://schemas.microsoft.com/office/drawing/2014/chart" uri="{C3380CC4-5D6E-409C-BE32-E72D297353CC}">
              <c16:uniqueId val="{00000005-7C99-4B7C-890A-62C9E0BF8245}"/>
            </c:ext>
          </c:extLst>
        </c:ser>
        <c:dLbls>
          <c:showLegendKey val="0"/>
          <c:showVal val="0"/>
          <c:showCatName val="0"/>
          <c:showSerName val="0"/>
          <c:showPercent val="0"/>
          <c:showBubbleSize val="0"/>
        </c:dLbls>
        <c:gapWidth val="100"/>
        <c:axId val="629751888"/>
        <c:axId val="629754840"/>
      </c:barChart>
      <c:catAx>
        <c:axId val="6297518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629754840"/>
        <c:crosses val="autoZero"/>
        <c:auto val="1"/>
        <c:lblAlgn val="ctr"/>
        <c:lblOffset val="100"/>
        <c:noMultiLvlLbl val="0"/>
      </c:catAx>
      <c:valAx>
        <c:axId val="62975484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n-US"/>
          </a:p>
        </c:txPr>
        <c:crossAx val="629751888"/>
        <c:crosses val="autoZero"/>
        <c:crossBetween val="between"/>
      </c:valAx>
    </c:plotArea>
    <c:plotVisOnly val="1"/>
    <c:dispBlanksAs val="gap"/>
    <c:showDLblsOverMax val="0"/>
    <c:extLst/>
  </c:chart>
  <c:spPr>
    <a:no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1.xlsx]Grafice!PivotTable129</c:name>
    <c:fmtId val="1"/>
  </c:pivotSource>
  <c:chart>
    <c:autoTitleDeleted val="1"/>
    <c:pivotFmts>
      <c:pivotFmt>
        <c:idx val="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9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19183F-28FE-43A3-8227-83B1EB6B8F2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14E9630-C303-42DA-93C0-2D85B81F9B2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DC455FC-108D-450B-8EF8-5AF2DDF2C88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FC6980C-CD72-4FF0-A2B9-486007493E4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B0A0B47-32DA-4132-8D8F-67276A1C915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5C11252-5D25-4C34-ACE0-A39DE7A913F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1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05D3107-F83A-4F52-AAA0-5FA6CFC72E37}"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4592B7E-4D01-4C88-87AC-1DD9CF99FAC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EB66064-BA43-4ADD-BED7-6E6D15DAB17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3BA010C-34BC-4FEA-B62E-FD41292DB5A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6FE0132-344D-4BFB-A878-93793CA4998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3C9C86F-FF2C-4D3D-8A1E-1BFFE6C3F20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6800D07-7513-4ADA-803C-81B05B10BCB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279F3F9-98F1-4A4F-8570-DEE3456980D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257EFC4-043A-472E-97E2-13B2664A864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0E8F20D-1F33-43E9-AD52-7C6818B37A4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B5CA2CE-D932-476E-A764-521C82495A2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EFB4708-81BF-4041-95B9-3430BCF3363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5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58C7C04-3F8C-4A77-9969-58BB6E423BB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DA8BDB5-61D4-4068-96A0-771B170BFC8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8AE509B-EDBB-4721-B6A0-2FDDD95583D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8AD3859-352F-44B1-8D63-8528520D825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6D57FEE-D526-4B8D-8818-72FFC99C501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879497E-8EA7-4C99-A5D6-CDCAC5FA7F2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CAA1CF2-EEF8-441E-B443-249B9EBC1D98}"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82C5677-7929-4DCD-BC18-DED039E545B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772CE67-3194-4415-9959-EDE07E3A2AE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9594E02-12B1-49D6-B3D1-B8B8E393D1F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3C7475-18B2-418B-AC92-A0A0CA1A212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DB92475-1602-4E43-BD0D-62FD8F64EB2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7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0E7B30C-53A1-41A9-AC7B-C80155FAA30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E70057D3-CFA8-4DB0-8D73-5C20A3204717}"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8879DE0-EDAB-464A-9A0B-0B23C2F70B7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2F77F2BB-39FD-48F8-B750-44D058161F6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148358C-F08E-4D69-AF34-13C84DBC0C1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EABFEEB-9234-430A-8519-93ED49DABD3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5D501A8-105B-4425-B7AE-FD579A0C4D8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3824CEA-8FC8-463E-BFC0-873237D23AD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B2847CF-1075-41D0-9F85-CB2D7CFE1B7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96BBE3F-C288-44AC-BC56-27819A63AD3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9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6B5AD7B-FBFB-41A6-BA7C-8597BEF7608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F46148F-D539-4B91-A9C8-8597A9BFF3F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9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326B2B-1B0E-4399-91D5-CB3079CFF04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88D5C9A6-B388-46FE-9BF5-52C4D08BC3A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05AF8FD-1C53-433B-9981-FE87314920B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100FE6A-87BF-4A18-AFDE-D68E72DF822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8251499-2119-416B-85E0-B9A3148D0B6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E7DA4A4-6742-4FE9-B9FA-C9E8E9524FD3}"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FB662B7-4777-4837-878B-E8D833D5784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364DC7B-C826-407F-A8E5-B48C124EE0C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5F62FA7-80F0-4D79-A95D-B47AC254AF5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576B386-25D9-4217-A9CA-F303DE64862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AA70768-AB78-401C-8FD8-EDDA007F079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1B376DD-C9BB-4014-B466-F14785EA3DF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72FC15-1113-4EDB-90A7-F43303DCF40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E10AE00-0D17-487F-9523-959CE5C4696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4568730-353D-442B-A38D-B06E961D63E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427DC41-59F9-45DE-A149-080718EBDBA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819F414-6598-4AE1-8AB8-892BDE3ED01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8AB8339-C1CB-4796-BD11-5C824D5AC8D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5372F57-98E8-4BB5-9C26-A0FF1B620A4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EAC9A88-D341-415C-ACC7-F6B90475D00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FD604B4-328A-4966-A788-C4D6B3A547C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6688628-9413-4765-80D2-0B1891A29924}"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361770E-6AEF-4979-9C1F-8167E69E547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3050B5E-ED73-411C-B76C-AA6879F2AFF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8B7391-0888-4543-AC90-38D5C665FA2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9D329B1-8888-4443-961A-FD09933517C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E398CE8-F2E3-4986-86EB-5AD8AA75D47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36635F2-2F2F-428E-AA3F-97A179E31E8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704A41F-C055-40AC-8D29-ECFC4CB6DE0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C969C0D-5F0B-4C75-A145-6C261B0E7DD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165869C-14C1-4249-A246-0DF17AABA487}"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2148124-0980-442E-8C1C-D09708D6ADA8}"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3F3E57-07B1-48D5-ACF6-D37FACD0F08E}"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438A165-372A-4A0C-ACF6-403EDA5864E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F793BF1-91BD-443E-911B-E63CE847DA5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B8408E6-7CBB-4CA2-B73F-8318A4C4418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09E4011-B28E-4A03-84CF-36A97B25BC2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6319F58-8624-488D-ACD7-68DF731F822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6E4A464-B7CB-4599-8E66-07FA8ED1850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8B8B857-B684-4D64-B5ED-A243414A1E5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11B5F1B-D9A3-4A3B-B0ED-78FE305A488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D0391A2-DF64-4140-A528-0911BC0545B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DC8F1EB-579E-4818-9375-4021A362A48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09189401-30A5-4F00-A5E8-D85523F0CDA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48F7737-0FF1-4239-9C88-976E90A737E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28A6A9F-7299-45F4-8898-3F2B58014D5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6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2238812-837F-4201-9289-8EA5230257D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6D4913A-5D4F-45CE-AD83-41E2858F1D8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6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1708B1C-CAB1-4F8B-B347-2A2AB0E8E687}"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BA7204D-8D8C-4BCE-B731-B4036C33107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72E1D2-0187-4A53-BB2A-09BB0B05C6C8}"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0824A8D-7E43-49E1-B972-9D7E8452003F}"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56AF357-BF75-4A00-B86B-E3023BAD88C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A82A976-B4DB-4718-9F93-052A53E0EE1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0F87DD0-0001-4BAD-B754-FD52BB4572B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B145EC1-B0C1-4F73-B053-9A6A316F410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141A106-294D-4A36-948B-521567A35A0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5A08F8D-D182-4128-8DAE-3FAFCC98357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A4949A3-C3DA-4A33-A67A-4F24D2D1BED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6E92DA8-8AEB-4FF5-AA37-CC2B0EA7A21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93BE7A0-54A0-4AAE-8DA2-871202F87D6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773A638-8E21-4480-8918-9449E708E3C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1A8EF6F-3756-4B53-9433-F16DC33ED2E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D61704D-A3D3-4E47-A5AD-2935E02F205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BA73C5C-8711-4F4C-B9B1-530B90D8C0D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574DC2A-2B13-4822-A668-C6D2A33E123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8"/>
        <c:spPr>
          <a:solidFill>
            <a:srgbClr val="FFE600"/>
          </a:solidFill>
          <a:ln>
            <a:noFill/>
          </a:ln>
          <a:effectLst/>
        </c:spPr>
        <c:marker>
          <c:symbol val="none"/>
        </c:marker>
        <c:dLbl>
          <c:idx val="0"/>
          <c:spPr>
            <a:noFill/>
            <a:ln>
              <a:noFill/>
            </a:ln>
            <a:effectLst/>
          </c:spPr>
          <c:txPr>
            <a:bodyPr rot="0" vert="horz"/>
            <a:lstStyle/>
            <a:p>
              <a:pPr>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89"/>
        <c:dLbl>
          <c:idx val="0"/>
          <c:tx>
            <c:rich>
              <a:bodyPr rot="0" vert="horz"/>
              <a:lstStyle/>
              <a:p>
                <a:pPr>
                  <a:defRPr/>
                </a:pPr>
                <a:fld id="{295D2B72-EC10-4FD1-A237-AC2304DBA5BD}" type="CELLRANGE">
                  <a:rPr lang="en-US"/>
                  <a:pPr>
                    <a:defRPr/>
                  </a:pPr>
                  <a:t>[CELLRANGE]</a:t>
                </a:fld>
                <a:endParaRPr lang="en-US"/>
              </a:p>
              <a:p>
                <a:pPr>
                  <a:defRPr/>
                </a:pPr>
                <a:fld id="{9AA0F4A3-5984-4DEF-875F-577A5E386B7E}"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0"/>
        <c:dLbl>
          <c:idx val="0"/>
          <c:tx>
            <c:rich>
              <a:bodyPr rot="0" vert="horz"/>
              <a:lstStyle/>
              <a:p>
                <a:pPr>
                  <a:defRPr/>
                </a:pPr>
                <a:fld id="{DC9601CB-8095-4F04-A1CE-1387D2E930C0}" type="CELLRANGE">
                  <a:rPr lang="en-US"/>
                  <a:pPr>
                    <a:defRPr/>
                  </a:pPr>
                  <a:t>[CELLRANGE]</a:t>
                </a:fld>
                <a:endParaRPr lang="en-US"/>
              </a:p>
              <a:p>
                <a:pPr>
                  <a:defRPr/>
                </a:pPr>
                <a:fld id="{514C81B6-91C3-4835-8FE1-B38E610AABF2}"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1"/>
        <c:dLbl>
          <c:idx val="0"/>
          <c:tx>
            <c:rich>
              <a:bodyPr rot="0" vert="horz"/>
              <a:lstStyle/>
              <a:p>
                <a:pPr>
                  <a:defRPr/>
                </a:pPr>
                <a:fld id="{68B3EAD3-5C7E-4926-A04F-CD0BBE01A94C}" type="CELLRANGE">
                  <a:rPr lang="en-US"/>
                  <a:pPr>
                    <a:defRPr/>
                  </a:pPr>
                  <a:t>[CELLRANGE]</a:t>
                </a:fld>
                <a:endParaRPr lang="en-US"/>
              </a:p>
              <a:p>
                <a:pPr>
                  <a:defRPr/>
                </a:pPr>
                <a:fld id="{D2834B78-D2C1-4BF7-8999-F6629461361D}"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2"/>
        <c:dLbl>
          <c:idx val="0"/>
          <c:tx>
            <c:rich>
              <a:bodyPr rot="0" vert="horz"/>
              <a:lstStyle/>
              <a:p>
                <a:pPr>
                  <a:defRPr/>
                </a:pPr>
                <a:fld id="{FEE44D9B-25A7-44EC-84FB-4FCC300E535C}" type="CELLRANGE">
                  <a:rPr lang="en-US"/>
                  <a:pPr>
                    <a:defRPr/>
                  </a:pPr>
                  <a:t>[CELLRANGE]</a:t>
                </a:fld>
                <a:r>
                  <a:rPr lang="en-US" baseline="0"/>
                  <a:t>
</a:t>
                </a:r>
                <a:fld id="{253590D9-DC41-4D97-9D95-E2732F1746B2}"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93"/>
        <c:dLbl>
          <c:idx val="0"/>
          <c:tx>
            <c:rich>
              <a:bodyPr rot="0" vert="horz"/>
              <a:lstStyle/>
              <a:p>
                <a:pPr>
                  <a:defRPr/>
                </a:pPr>
                <a:fld id="{087627EE-BE92-46F7-9CAA-D33E2C2DC991}" type="CELLRANGE">
                  <a:rPr lang="en-US"/>
                  <a:pPr>
                    <a:defRPr/>
                  </a:pPr>
                  <a:t>[CELLRANGE]</a:t>
                </a:fld>
                <a:r>
                  <a:rPr lang="en-US" baseline="0"/>
                  <a:t>
</a:t>
                </a:r>
                <a:fld id="{D7CD0AEF-97DB-495F-808D-94F727E2B048}"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s>
    <c:plotArea>
      <c:layout>
        <c:manualLayout>
          <c:layoutTarget val="inner"/>
          <c:xMode val="edge"/>
          <c:yMode val="edge"/>
          <c:x val="0.2036590364763827"/>
          <c:y val="0.19293401444658625"/>
          <c:w val="0.76036751780350198"/>
          <c:h val="0.74562203190800413"/>
        </c:manualLayout>
      </c:layout>
      <c:barChart>
        <c:barDir val="bar"/>
        <c:grouping val="clustered"/>
        <c:varyColors val="0"/>
        <c:ser>
          <c:idx val="0"/>
          <c:order val="0"/>
          <c:tx>
            <c:strRef>
              <c:f>Grafice!$C$339:$C$343</c:f>
              <c:strCache>
                <c:ptCount val="1"/>
                <c:pt idx="0">
                  <c:v>Total</c:v>
                </c:pt>
              </c:strCache>
            </c:strRef>
          </c:tx>
          <c:spPr>
            <a:solidFill>
              <a:srgbClr val="FFE600"/>
            </a:solidFill>
            <a:ln>
              <a:noFill/>
            </a:ln>
            <a:effectLst/>
          </c:spPr>
          <c:invertIfNegative val="0"/>
          <c:dLbls>
            <c:dLbl>
              <c:idx val="0"/>
              <c:tx>
                <c:rich>
                  <a:bodyPr/>
                  <a:lstStyle/>
                  <a:p>
                    <a:fld id="{295D2B72-EC10-4FD1-A237-AC2304DBA5BD}" type="CELLRANGE">
                      <a:rPr lang="en-US"/>
                      <a:pPr/>
                      <a:t>[CELLRANGE]</a:t>
                    </a:fld>
                    <a:endParaRPr lang="en-US"/>
                  </a:p>
                  <a:p>
                    <a:fld id="{9AA0F4A3-5984-4DEF-875F-577A5E386B7E}"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98B9-4AD5-9422-1F119B453B96}"/>
                </c:ext>
              </c:extLst>
            </c:dLbl>
            <c:dLbl>
              <c:idx val="1"/>
              <c:tx>
                <c:rich>
                  <a:bodyPr/>
                  <a:lstStyle/>
                  <a:p>
                    <a:fld id="{DC9601CB-8095-4F04-A1CE-1387D2E930C0}" type="CELLRANGE">
                      <a:rPr lang="en-US"/>
                      <a:pPr/>
                      <a:t>[CELLRANGE]</a:t>
                    </a:fld>
                    <a:endParaRPr lang="en-US"/>
                  </a:p>
                  <a:p>
                    <a:fld id="{514C81B6-91C3-4835-8FE1-B38E610AABF2}"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98B9-4AD5-9422-1F119B453B96}"/>
                </c:ext>
              </c:extLst>
            </c:dLbl>
            <c:dLbl>
              <c:idx val="2"/>
              <c:tx>
                <c:rich>
                  <a:bodyPr/>
                  <a:lstStyle/>
                  <a:p>
                    <a:fld id="{68B3EAD3-5C7E-4926-A04F-CD0BBE01A94C}" type="CELLRANGE">
                      <a:rPr lang="en-US"/>
                      <a:pPr/>
                      <a:t>[CELLRANGE]</a:t>
                    </a:fld>
                    <a:endParaRPr lang="en-US"/>
                  </a:p>
                  <a:p>
                    <a:fld id="{D2834B78-D2C1-4BF7-8999-F6629461361D}"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98B9-4AD5-9422-1F119B453B96}"/>
                </c:ext>
              </c:extLst>
            </c:dLbl>
            <c:dLbl>
              <c:idx val="3"/>
              <c:tx>
                <c:rich>
                  <a:bodyPr/>
                  <a:lstStyle/>
                  <a:p>
                    <a:fld id="{FEE44D9B-25A7-44EC-84FB-4FCC300E535C}" type="CELLRANGE">
                      <a:rPr lang="en-US"/>
                      <a:pPr/>
                      <a:t>[CELLRANGE]</a:t>
                    </a:fld>
                    <a:r>
                      <a:rPr lang="en-US" baseline="0"/>
                      <a:t>
</a:t>
                    </a:r>
                    <a:fld id="{253590D9-DC41-4D97-9D95-E2732F1746B2}"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98B9-4AD5-9422-1F119B453B96}"/>
                </c:ext>
              </c:extLst>
            </c:dLbl>
            <c:dLbl>
              <c:idx val="4"/>
              <c:tx>
                <c:rich>
                  <a:bodyPr/>
                  <a:lstStyle/>
                  <a:p>
                    <a:fld id="{087627EE-BE92-46F7-9CAA-D33E2C2DC991}" type="CELLRANGE">
                      <a:rPr lang="en-US"/>
                      <a:pPr/>
                      <a:t>[CELLRANGE]</a:t>
                    </a:fld>
                    <a:r>
                      <a:rPr lang="en-US" baseline="0"/>
                      <a:t>
</a:t>
                    </a:r>
                    <a:fld id="{D7CD0AEF-97DB-495F-808D-94F727E2B048}"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98B9-4AD5-9422-1F119B453B96}"/>
                </c:ext>
              </c:extLst>
            </c:dLbl>
            <c:spPr>
              <a:noFill/>
              <a:ln>
                <a:noFill/>
              </a:ln>
              <a:effectLst/>
            </c:spPr>
            <c:txPr>
              <a:bodyPr rot="0" vert="horz"/>
              <a:lstStyle/>
              <a:p>
                <a:pPr>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Grafice!$C$339:$C$343</c:f>
              <c:strCache>
                <c:ptCount val="5"/>
                <c:pt idx="0">
                  <c:v>i) În foarte mare măsură</c:v>
                </c:pt>
                <c:pt idx="1">
                  <c:v>ii) În mare măsură</c:v>
                </c:pt>
                <c:pt idx="2">
                  <c:v>iii) În mică măsură</c:v>
                </c:pt>
                <c:pt idx="3">
                  <c:v>iv) În foarte mică măsură</c:v>
                </c:pt>
                <c:pt idx="4">
                  <c:v>v) Nu știu / Nu răspund</c:v>
                </c:pt>
              </c:strCache>
            </c:strRef>
          </c:cat>
          <c:val>
            <c:numRef>
              <c:f>Grafice!$C$339:$C$343</c:f>
              <c:numCache>
                <c:formatCode>0.0%</c:formatCode>
                <c:ptCount val="5"/>
                <c:pt idx="0">
                  <c:v>0.2857142857142857</c:v>
                </c:pt>
                <c:pt idx="1">
                  <c:v>0.34285714285714286</c:v>
                </c:pt>
                <c:pt idx="2">
                  <c:v>0.14285714285714285</c:v>
                </c:pt>
                <c:pt idx="3">
                  <c:v>5.7142857142857141E-2</c:v>
                </c:pt>
                <c:pt idx="4">
                  <c:v>0.17142857142857143</c:v>
                </c:pt>
              </c:numCache>
            </c:numRef>
          </c:val>
          <c:extLst>
            <c:ext xmlns:c15="http://schemas.microsoft.com/office/drawing/2012/chart" uri="{02D57815-91ED-43cb-92C2-25804820EDAC}">
              <c15:datalabelsRange>
                <c15:f>Grafice!$C$339:$C$343</c15:f>
                <c15:dlblRangeCache>
                  <c:ptCount val="5"/>
                  <c:pt idx="0">
                    <c:v>10</c:v>
                  </c:pt>
                  <c:pt idx="1">
                    <c:v>12</c:v>
                  </c:pt>
                  <c:pt idx="2">
                    <c:v>5</c:v>
                  </c:pt>
                  <c:pt idx="3">
                    <c:v>2</c:v>
                  </c:pt>
                  <c:pt idx="4">
                    <c:v>6</c:v>
                  </c:pt>
                </c15:dlblRangeCache>
              </c15:datalabelsRange>
            </c:ext>
            <c:ext xmlns:c16="http://schemas.microsoft.com/office/drawing/2014/chart" uri="{C3380CC4-5D6E-409C-BE32-E72D297353CC}">
              <c16:uniqueId val="{00000007-98B9-4AD5-9422-1F119B453B96}"/>
            </c:ext>
          </c:extLst>
        </c:ser>
        <c:dLbls>
          <c:showLegendKey val="0"/>
          <c:showVal val="0"/>
          <c:showCatName val="0"/>
          <c:showSerName val="0"/>
          <c:showPercent val="0"/>
          <c:showBubbleSize val="0"/>
        </c:dLbls>
        <c:gapWidth val="100"/>
        <c:axId val="629751888"/>
        <c:axId val="629754840"/>
      </c:barChart>
      <c:catAx>
        <c:axId val="6297518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629754840"/>
        <c:crosses val="autoZero"/>
        <c:auto val="1"/>
        <c:lblAlgn val="ctr"/>
        <c:lblOffset val="100"/>
        <c:noMultiLvlLbl val="0"/>
      </c:catAx>
      <c:valAx>
        <c:axId val="62975484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n-US"/>
          </a:p>
        </c:txPr>
        <c:crossAx val="629751888"/>
        <c:crosses val="autoZero"/>
        <c:crossBetween val="between"/>
      </c:valAx>
    </c:plotArea>
    <c:plotVisOnly val="1"/>
    <c:dispBlanksAs val="gap"/>
    <c:showDLblsOverMax val="0"/>
    <c:extLst/>
  </c:chart>
  <c:spPr>
    <a:no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v>Series1</c:v>
          </c:tx>
          <c:spPr>
            <a:solidFill>
              <a:srgbClr val="FFE600"/>
            </a:solidFill>
            <a:ln w="9525">
              <a:solidFill>
                <a:schemeClr val="bg1"/>
              </a:solidFill>
            </a:ln>
          </c:spPr>
          <c:dPt>
            <c:idx val="0"/>
            <c:bubble3D val="0"/>
            <c:spPr>
              <a:solidFill>
                <a:schemeClr val="bg1">
                  <a:lumMod val="65000"/>
                </a:schemeClr>
              </a:solidFill>
              <a:ln w="9525">
                <a:solidFill>
                  <a:schemeClr val="bg1"/>
                </a:solidFill>
              </a:ln>
              <a:effectLst/>
            </c:spPr>
            <c:extLst>
              <c:ext xmlns:c16="http://schemas.microsoft.com/office/drawing/2014/chart" uri="{C3380CC4-5D6E-409C-BE32-E72D297353CC}">
                <c16:uniqueId val="{00000000-14BC-40D9-A531-6AACC4EB3594}"/>
              </c:ext>
            </c:extLst>
          </c:dPt>
          <c:dPt>
            <c:idx val="1"/>
            <c:bubble3D val="0"/>
            <c:spPr>
              <a:solidFill>
                <a:schemeClr val="bg1">
                  <a:lumMod val="95000"/>
                </a:schemeClr>
              </a:solidFill>
              <a:ln w="9525">
                <a:solidFill>
                  <a:schemeClr val="bg1"/>
                </a:solidFill>
              </a:ln>
              <a:effectLst/>
            </c:spPr>
            <c:extLst>
              <c:ext xmlns:c16="http://schemas.microsoft.com/office/drawing/2014/chart" uri="{C3380CC4-5D6E-409C-BE32-E72D297353CC}">
                <c16:uniqueId val="{00000001-14BC-40D9-A531-6AACC4EB3594}"/>
              </c:ext>
            </c:extLst>
          </c:dPt>
          <c:dPt>
            <c:idx val="2"/>
            <c:bubble3D val="0"/>
            <c:spPr>
              <a:solidFill>
                <a:srgbClr val="FFE600"/>
              </a:solidFill>
              <a:ln w="9525">
                <a:solidFill>
                  <a:schemeClr val="bg1"/>
                </a:solidFill>
              </a:ln>
              <a:effectLst/>
            </c:spPr>
            <c:extLst>
              <c:ext xmlns:c16="http://schemas.microsoft.com/office/drawing/2014/chart" uri="{C3380CC4-5D6E-409C-BE32-E72D297353CC}">
                <c16:uniqueId val="{00000002-14BC-40D9-A531-6AACC4EB3594}"/>
              </c:ext>
            </c:extLst>
          </c:dPt>
          <c:dPt>
            <c:idx val="3"/>
            <c:bubble3D val="0"/>
            <c:spPr>
              <a:solidFill>
                <a:schemeClr val="bg1">
                  <a:lumMod val="50000"/>
                </a:schemeClr>
              </a:solidFill>
              <a:ln w="9525">
                <a:solidFill>
                  <a:schemeClr val="bg1"/>
                </a:solidFill>
              </a:ln>
              <a:effectLst/>
            </c:spPr>
            <c:extLst>
              <c:ext xmlns:c16="http://schemas.microsoft.com/office/drawing/2014/chart" uri="{C3380CC4-5D6E-409C-BE32-E72D297353CC}">
                <c16:uniqueId val="{00000003-14BC-40D9-A531-6AACC4EB3594}"/>
              </c:ext>
            </c:extLst>
          </c:dPt>
          <c:dLbls>
            <c:dLbl>
              <c:idx val="0"/>
              <c:tx>
                <c:rich>
                  <a:bodyPr/>
                  <a:lstStyle/>
                  <a:p>
                    <a:fld id="{FC8F8D95-7C03-4515-B6AA-FB5F068887E7}" type="CELLRANGE">
                      <a:rPr lang="en-US"/>
                      <a:pPr/>
                      <a:t>[CELLRANGE]</a:t>
                    </a:fld>
                    <a:endParaRPr lang="en-US" baseline="0"/>
                  </a:p>
                  <a:p>
                    <a:fld id="{718BA459-BD2F-40E9-AAA2-A209BAAC1DE3}"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0-14BC-40D9-A531-6AACC4EB3594}"/>
                </c:ext>
              </c:extLst>
            </c:dLbl>
            <c:dLbl>
              <c:idx val="1"/>
              <c:tx>
                <c:rich>
                  <a:bodyPr/>
                  <a:lstStyle/>
                  <a:p>
                    <a:fld id="{F6BCB6B2-7388-4E73-A371-101C3A279BAD}" type="CELLRANGE">
                      <a:rPr lang="en-US"/>
                      <a:pPr/>
                      <a:t>[CELLRANGE]</a:t>
                    </a:fld>
                    <a:endParaRPr lang="en-US" baseline="0"/>
                  </a:p>
                  <a:p>
                    <a:fld id="{E05C4ABF-19E6-4F0B-A852-5816D6CC07DD}"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14BC-40D9-A531-6AACC4EB3594}"/>
                </c:ext>
              </c:extLst>
            </c:dLbl>
            <c:dLbl>
              <c:idx val="2"/>
              <c:tx>
                <c:rich>
                  <a:bodyPr/>
                  <a:lstStyle/>
                  <a:p>
                    <a:fld id="{4946EEA0-D2FB-4F2E-A14B-73B40970C22A}" type="CELLRANGE">
                      <a:rPr lang="en-US"/>
                      <a:pPr/>
                      <a:t>[CELLRANGE]</a:t>
                    </a:fld>
                    <a:endParaRPr lang="en-US" baseline="0"/>
                  </a:p>
                  <a:p>
                    <a:fld id="{004B9253-646B-4811-8918-1E544C81D40A}"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14BC-40D9-A531-6AACC4EB3594}"/>
                </c:ext>
              </c:extLst>
            </c:dLbl>
            <c:dLbl>
              <c:idx val="3"/>
              <c:tx>
                <c:rich>
                  <a:bodyPr/>
                  <a:lstStyle/>
                  <a:p>
                    <a:fld id="{4C5912D2-583B-425F-95C5-CA4868EAF774}" type="CELLRANGE">
                      <a:rPr lang="en-US"/>
                      <a:pPr/>
                      <a:t>[CELLRANGE]</a:t>
                    </a:fld>
                    <a:endParaRPr lang="en-US" baseline="0"/>
                  </a:p>
                  <a:p>
                    <a:fld id="{2D76E811-1925-4874-9570-069B404C2A00}"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14BC-40D9-A531-6AACC4EB3594}"/>
                </c:ext>
              </c:extLst>
            </c:dLbl>
            <c:numFmt formatCode="0.0%"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Ref>
              <c:f>Grafice!$A$319:$A$322</c:f>
              <c:strCache>
                <c:ptCount val="4"/>
                <c:pt idx="0">
                  <c:v>Da, factori negativi</c:v>
                </c:pt>
                <c:pt idx="1">
                  <c:v>Da, factori pozitivi</c:v>
                </c:pt>
                <c:pt idx="2">
                  <c:v>Nu</c:v>
                </c:pt>
                <c:pt idx="3">
                  <c:v>Nu stiu / Nu raspund</c:v>
                </c:pt>
              </c:strCache>
            </c:strRef>
          </c:cat>
          <c:val>
            <c:numLit>
              <c:formatCode>General</c:formatCode>
              <c:ptCount val="4"/>
              <c:pt idx="0">
                <c:v>0.29729729729729731</c:v>
              </c:pt>
              <c:pt idx="1">
                <c:v>8.1081081081081086E-2</c:v>
              </c:pt>
              <c:pt idx="2">
                <c:v>0.40540540540540543</c:v>
              </c:pt>
              <c:pt idx="3">
                <c:v>0.21621621621621623</c:v>
              </c:pt>
            </c:numLit>
          </c:val>
          <c:extLst>
            <c:ext xmlns:c15="http://schemas.microsoft.com/office/drawing/2012/chart" uri="{02D57815-91ED-43cb-92C2-25804820EDAC}">
              <c15:datalabelsRange>
                <c15:f>Grafice!$C$319:$C$322</c15:f>
                <c15:dlblRangeCache>
                  <c:ptCount val="4"/>
                  <c:pt idx="0">
                    <c:v>11</c:v>
                  </c:pt>
                  <c:pt idx="1">
                    <c:v>3</c:v>
                  </c:pt>
                  <c:pt idx="2">
                    <c:v>15</c:v>
                  </c:pt>
                  <c:pt idx="3">
                    <c:v>8</c:v>
                  </c:pt>
                </c15:dlblRangeCache>
              </c15:datalabelsRange>
            </c:ext>
            <c:ext xmlns:c16="http://schemas.microsoft.com/office/drawing/2014/chart" uri="{C3380CC4-5D6E-409C-BE32-E72D297353CC}">
              <c16:uniqueId val="{00000000-4A1C-459C-A024-2D2BE422B182}"/>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1.xlsx]Grafice!PivotTable130</c:name>
    <c:fmtId val="1"/>
  </c:pivotSource>
  <c:chart>
    <c:autoTitleDeleted val="1"/>
    <c:pivotFmts>
      <c:pivotFmt>
        <c:idx val="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9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19183F-28FE-43A3-8227-83B1EB6B8F2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14E9630-C303-42DA-93C0-2D85B81F9B2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DC455FC-108D-450B-8EF8-5AF2DDF2C88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FC6980C-CD72-4FF0-A2B9-486007493E4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B0A0B47-32DA-4132-8D8F-67276A1C915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5C11252-5D25-4C34-ACE0-A39DE7A913F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1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05D3107-F83A-4F52-AAA0-5FA6CFC72E37}"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4592B7E-4D01-4C88-87AC-1DD9CF99FAC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EB66064-BA43-4ADD-BED7-6E6D15DAB17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3BA010C-34BC-4FEA-B62E-FD41292DB5A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6FE0132-344D-4BFB-A878-93793CA4998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3C9C86F-FF2C-4D3D-8A1E-1BFFE6C3F20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6800D07-7513-4ADA-803C-81B05B10BCB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279F3F9-98F1-4A4F-8570-DEE3456980D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257EFC4-043A-472E-97E2-13B2664A864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0E8F20D-1F33-43E9-AD52-7C6818B37A4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B5CA2CE-D932-476E-A764-521C82495A2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EFB4708-81BF-4041-95B9-3430BCF3363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5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58C7C04-3F8C-4A77-9969-58BB6E423BB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DA8BDB5-61D4-4068-96A0-771B170BFC8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8AE509B-EDBB-4721-B6A0-2FDDD95583D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8AD3859-352F-44B1-8D63-8528520D825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6D57FEE-D526-4B8D-8818-72FFC99C501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879497E-8EA7-4C99-A5D6-CDCAC5FA7F2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CAA1CF2-EEF8-441E-B443-249B9EBC1D98}"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82C5677-7929-4DCD-BC18-DED039E545B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772CE67-3194-4415-9959-EDE07E3A2AE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9594E02-12B1-49D6-B3D1-B8B8E393D1F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3C7475-18B2-418B-AC92-A0A0CA1A212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DB92475-1602-4E43-BD0D-62FD8F64EB2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7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0E7B30C-53A1-41A9-AC7B-C80155FAA30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E70057D3-CFA8-4DB0-8D73-5C20A3204717}"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8879DE0-EDAB-464A-9A0B-0B23C2F70B7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2F77F2BB-39FD-48F8-B750-44D058161F6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148358C-F08E-4D69-AF34-13C84DBC0C1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EABFEEB-9234-430A-8519-93ED49DABD3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5D501A8-105B-4425-B7AE-FD579A0C4D8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3824CEA-8FC8-463E-BFC0-873237D23AD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B2847CF-1075-41D0-9F85-CB2D7CFE1B7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96BBE3F-C288-44AC-BC56-27819A63AD3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9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6B5AD7B-FBFB-41A6-BA7C-8597BEF7608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F46148F-D539-4B91-A9C8-8597A9BFF3F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9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326B2B-1B0E-4399-91D5-CB3079CFF04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88D5C9A6-B388-46FE-9BF5-52C4D08BC3A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05AF8FD-1C53-433B-9981-FE87314920B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100FE6A-87BF-4A18-AFDE-D68E72DF822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8251499-2119-416B-85E0-B9A3148D0B6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E7DA4A4-6742-4FE9-B9FA-C9E8E9524FD3}"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FB662B7-4777-4837-878B-E8D833D5784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364DC7B-C826-407F-A8E5-B48C124EE0C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5F62FA7-80F0-4D79-A95D-B47AC254AF5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576B386-25D9-4217-A9CA-F303DE64862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AA70768-AB78-401C-8FD8-EDDA007F079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1B376DD-C9BB-4014-B466-F14785EA3DF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72FC15-1113-4EDB-90A7-F43303DCF40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E10AE00-0D17-487F-9523-959CE5C4696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4568730-353D-442B-A38D-B06E961D63E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427DC41-59F9-45DE-A149-080718EBDBA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819F414-6598-4AE1-8AB8-892BDE3ED01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8AB8339-C1CB-4796-BD11-5C824D5AC8D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5372F57-98E8-4BB5-9C26-A0FF1B620A4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EAC9A88-D341-415C-ACC7-F6B90475D00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FD604B4-328A-4966-A788-C4D6B3A547C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6688628-9413-4765-80D2-0B1891A29924}"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361770E-6AEF-4979-9C1F-8167E69E547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3050B5E-ED73-411C-B76C-AA6879F2AFF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8B7391-0888-4543-AC90-38D5C665FA2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9D329B1-8888-4443-961A-FD09933517C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E398CE8-F2E3-4986-86EB-5AD8AA75D47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36635F2-2F2F-428E-AA3F-97A179E31E8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704A41F-C055-40AC-8D29-ECFC4CB6DE0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C969C0D-5F0B-4C75-A145-6C261B0E7DD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165869C-14C1-4249-A246-0DF17AABA487}"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2148124-0980-442E-8C1C-D09708D6ADA8}"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3F3E57-07B1-48D5-ACF6-D37FACD0F08E}"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438A165-372A-4A0C-ACF6-403EDA5864E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F793BF1-91BD-443E-911B-E63CE847DA5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B8408E6-7CBB-4CA2-B73F-8318A4C4418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09E4011-B28E-4A03-84CF-36A97B25BC2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6319F58-8624-488D-ACD7-68DF731F822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6E4A464-B7CB-4599-8E66-07FA8ED1850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8B8B857-B684-4D64-B5ED-A243414A1E5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11B5F1B-D9A3-4A3B-B0ED-78FE305A488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D0391A2-DF64-4140-A528-0911BC0545B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DC8F1EB-579E-4818-9375-4021A362A48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09189401-30A5-4F00-A5E8-D85523F0CDA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48F7737-0FF1-4239-9C88-976E90A737E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28A6A9F-7299-45F4-8898-3F2B58014D5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6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2238812-837F-4201-9289-8EA5230257D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6D4913A-5D4F-45CE-AD83-41E2858F1D8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6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1708B1C-CAB1-4F8B-B347-2A2AB0E8E687}"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BA7204D-8D8C-4BCE-B731-B4036C33107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72E1D2-0187-4A53-BB2A-09BB0B05C6C8}"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0824A8D-7E43-49E1-B972-9D7E8452003F}"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56AF357-BF75-4A00-B86B-E3023BAD88C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A82A976-B4DB-4718-9F93-052A53E0EE1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0F87DD0-0001-4BAD-B754-FD52BB4572B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B145EC1-B0C1-4F73-B053-9A6A316F410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141A106-294D-4A36-948B-521567A35A0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5A08F8D-D182-4128-8DAE-3FAFCC98357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A4949A3-C3DA-4A33-A67A-4F24D2D1BED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6E92DA8-8AEB-4FF5-AA37-CC2B0EA7A21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93BE7A0-54A0-4AAE-8DA2-871202F87D6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773A638-8E21-4480-8918-9449E708E3C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1A8EF6F-3756-4B53-9433-F16DC33ED2E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D61704D-A3D3-4E47-A5AD-2935E02F205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BA73C5C-8711-4F4C-B9B1-530B90D8C0D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574DC2A-2B13-4822-A668-C6D2A33E123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353D8DE-2CBD-407C-95FE-1AF37075F1E8}"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F7533A9-BBEF-41B1-9E95-17801C0CBF25}"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9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9E39559-B7B6-47D7-A297-F7D420EC88E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31E010C-D8AB-4081-A319-E3E975C43BF3}"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9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9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FDE0D2-4C94-4EA8-995C-DB9D53D3259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5EA0348-7E50-49BE-9C9D-9AE3044084E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9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3167F-3A14-45C4-A79B-02EA3F76A3B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82AB3C6-3ED1-42F9-8AAE-15307C91947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0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F0B77AF-911B-4757-B6E3-1685406A485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4A50123-BE93-4F21-9471-0855E86006C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0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DC16512-0CCF-4106-AED5-6C8FB22A6DF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B41BD52-BEA7-4370-89C9-BE9215689C9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06"/>
        <c:spPr>
          <a:solidFill>
            <a:srgbClr val="FFE600"/>
          </a:solidFill>
          <a:ln>
            <a:noFill/>
          </a:ln>
          <a:effectLst/>
        </c:spPr>
        <c:marker>
          <c:symbol val="none"/>
        </c:marker>
        <c:dLbl>
          <c:idx val="0"/>
          <c:spPr>
            <a:noFill/>
            <a:ln>
              <a:noFill/>
            </a:ln>
            <a:effectLst/>
          </c:spPr>
          <c:txPr>
            <a:bodyPr rot="0" vert="horz"/>
            <a:lstStyle/>
            <a:p>
              <a:pPr>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07"/>
        <c:dLbl>
          <c:idx val="0"/>
          <c:tx>
            <c:rich>
              <a:bodyPr rot="0" vert="horz"/>
              <a:lstStyle/>
              <a:p>
                <a:pPr>
                  <a:defRPr/>
                </a:pPr>
                <a:fld id="{295D2B72-EC10-4FD1-A237-AC2304DBA5BD}" type="CELLRANGE">
                  <a:rPr lang="en-US"/>
                  <a:pPr>
                    <a:defRPr/>
                  </a:pPr>
                  <a:t>[CELLRANGE]</a:t>
                </a:fld>
                <a:endParaRPr lang="en-US"/>
              </a:p>
              <a:p>
                <a:pPr>
                  <a:defRPr/>
                </a:pPr>
                <a:fld id="{9AA0F4A3-5984-4DEF-875F-577A5E386B7E}"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8"/>
        <c:dLbl>
          <c:idx val="0"/>
          <c:tx>
            <c:rich>
              <a:bodyPr rot="0" vert="horz"/>
              <a:lstStyle/>
              <a:p>
                <a:pPr>
                  <a:defRPr/>
                </a:pPr>
                <a:fld id="{DC9601CB-8095-4F04-A1CE-1387D2E930C0}" type="CELLRANGE">
                  <a:rPr lang="en-US"/>
                  <a:pPr>
                    <a:defRPr/>
                  </a:pPr>
                  <a:t>[CELLRANGE]</a:t>
                </a:fld>
                <a:endParaRPr lang="en-US"/>
              </a:p>
              <a:p>
                <a:pPr>
                  <a:defRPr/>
                </a:pPr>
                <a:fld id="{514C81B6-91C3-4835-8FE1-B38E610AABF2}"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9"/>
        <c:dLbl>
          <c:idx val="0"/>
          <c:tx>
            <c:rich>
              <a:bodyPr rot="0" vert="horz"/>
              <a:lstStyle/>
              <a:p>
                <a:pPr>
                  <a:defRPr/>
                </a:pPr>
                <a:fld id="{68B3EAD3-5C7E-4926-A04F-CD0BBE01A94C}" type="CELLRANGE">
                  <a:rPr lang="en-US"/>
                  <a:pPr>
                    <a:defRPr/>
                  </a:pPr>
                  <a:t>[CELLRANGE]</a:t>
                </a:fld>
                <a:endParaRPr lang="en-US"/>
              </a:p>
              <a:p>
                <a:pPr>
                  <a:defRPr/>
                </a:pPr>
                <a:fld id="{D2834B78-D2C1-4BF7-8999-F6629461361D}"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0"/>
        <c:dLbl>
          <c:idx val="0"/>
          <c:tx>
            <c:rich>
              <a:bodyPr rot="0" vert="horz"/>
              <a:lstStyle/>
              <a:p>
                <a:pPr>
                  <a:defRPr/>
                </a:pPr>
                <a:fld id="{5A625447-EB34-4A6E-8C8A-908530CB25BF}" type="CELLRANGE">
                  <a:rPr lang="en-US"/>
                  <a:pPr>
                    <a:defRPr/>
                  </a:pPr>
                  <a:t>[CELLRANGE]</a:t>
                </a:fld>
                <a:r>
                  <a:rPr lang="en-US" baseline="0"/>
                  <a:t>
</a:t>
                </a:r>
                <a:fld id="{93F4748E-461D-4C12-9E74-0DDD76EE8F63}"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11"/>
        <c:dLbl>
          <c:idx val="0"/>
          <c:tx>
            <c:rich>
              <a:bodyPr rot="0" vert="horz"/>
              <a:lstStyle/>
              <a:p>
                <a:pPr>
                  <a:defRPr/>
                </a:pPr>
                <a:fld id="{463DA485-62A4-4D19-981E-02925C82BBFE}" type="CELLRANGE">
                  <a:rPr lang="en-US"/>
                  <a:pPr>
                    <a:defRPr/>
                  </a:pPr>
                  <a:t>[CELLRANGE]</a:t>
                </a:fld>
                <a:r>
                  <a:rPr lang="en-US" baseline="0"/>
                  <a:t>
</a:t>
                </a:r>
                <a:fld id="{779C9F6B-F3C6-4A4A-AA0D-93424E65A8D7}"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s>
    <c:plotArea>
      <c:layout>
        <c:manualLayout>
          <c:layoutTarget val="inner"/>
          <c:xMode val="edge"/>
          <c:yMode val="edge"/>
          <c:x val="0.20690663613967422"/>
          <c:y val="0.18367696079528031"/>
          <c:w val="0.75654627627177495"/>
          <c:h val="0.75782719181768787"/>
        </c:manualLayout>
      </c:layout>
      <c:barChart>
        <c:barDir val="bar"/>
        <c:grouping val="clustered"/>
        <c:varyColors val="0"/>
        <c:ser>
          <c:idx val="0"/>
          <c:order val="0"/>
          <c:tx>
            <c:strRef>
              <c:f>Grafice!$C$348:$C$352</c:f>
              <c:strCache>
                <c:ptCount val="1"/>
                <c:pt idx="0">
                  <c:v>Total</c:v>
                </c:pt>
              </c:strCache>
            </c:strRef>
          </c:tx>
          <c:spPr>
            <a:solidFill>
              <a:srgbClr val="FFE600"/>
            </a:solidFill>
            <a:ln>
              <a:noFill/>
            </a:ln>
            <a:effectLst/>
          </c:spPr>
          <c:invertIfNegative val="0"/>
          <c:dLbls>
            <c:dLbl>
              <c:idx val="0"/>
              <c:tx>
                <c:rich>
                  <a:bodyPr/>
                  <a:lstStyle/>
                  <a:p>
                    <a:fld id="{295D2B72-EC10-4FD1-A237-AC2304DBA5BD}" type="CELLRANGE">
                      <a:rPr lang="en-US"/>
                      <a:pPr/>
                      <a:t>[CELLRANGE]</a:t>
                    </a:fld>
                    <a:endParaRPr lang="en-US"/>
                  </a:p>
                  <a:p>
                    <a:fld id="{9AA0F4A3-5984-4DEF-875F-577A5E386B7E}"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1166-44A1-878E-91D0AFDFBC71}"/>
                </c:ext>
              </c:extLst>
            </c:dLbl>
            <c:dLbl>
              <c:idx val="1"/>
              <c:tx>
                <c:rich>
                  <a:bodyPr/>
                  <a:lstStyle/>
                  <a:p>
                    <a:fld id="{DC9601CB-8095-4F04-A1CE-1387D2E930C0}" type="CELLRANGE">
                      <a:rPr lang="en-US"/>
                      <a:pPr/>
                      <a:t>[CELLRANGE]</a:t>
                    </a:fld>
                    <a:endParaRPr lang="en-US"/>
                  </a:p>
                  <a:p>
                    <a:fld id="{514C81B6-91C3-4835-8FE1-B38E610AABF2}"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1166-44A1-878E-91D0AFDFBC71}"/>
                </c:ext>
              </c:extLst>
            </c:dLbl>
            <c:dLbl>
              <c:idx val="2"/>
              <c:tx>
                <c:rich>
                  <a:bodyPr/>
                  <a:lstStyle/>
                  <a:p>
                    <a:fld id="{68B3EAD3-5C7E-4926-A04F-CD0BBE01A94C}" type="CELLRANGE">
                      <a:rPr lang="en-US"/>
                      <a:pPr/>
                      <a:t>[CELLRANGE]</a:t>
                    </a:fld>
                    <a:endParaRPr lang="en-US"/>
                  </a:p>
                  <a:p>
                    <a:fld id="{D2834B78-D2C1-4BF7-8999-F6629461361D}"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1166-44A1-878E-91D0AFDFBC71}"/>
                </c:ext>
              </c:extLst>
            </c:dLbl>
            <c:dLbl>
              <c:idx val="3"/>
              <c:tx>
                <c:rich>
                  <a:bodyPr/>
                  <a:lstStyle/>
                  <a:p>
                    <a:fld id="{5A625447-EB34-4A6E-8C8A-908530CB25BF}" type="CELLRANGE">
                      <a:rPr lang="en-US"/>
                      <a:pPr/>
                      <a:t>[CELLRANGE]</a:t>
                    </a:fld>
                    <a:r>
                      <a:rPr lang="en-US" baseline="0"/>
                      <a:t>
</a:t>
                    </a:r>
                    <a:fld id="{93F4748E-461D-4C12-9E74-0DDD76EE8F63}"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1166-44A1-878E-91D0AFDFBC71}"/>
                </c:ext>
              </c:extLst>
            </c:dLbl>
            <c:dLbl>
              <c:idx val="4"/>
              <c:tx>
                <c:rich>
                  <a:bodyPr/>
                  <a:lstStyle/>
                  <a:p>
                    <a:fld id="{463DA485-62A4-4D19-981E-02925C82BBFE}" type="CELLRANGE">
                      <a:rPr lang="en-US"/>
                      <a:pPr/>
                      <a:t>[CELLRANGE]</a:t>
                    </a:fld>
                    <a:r>
                      <a:rPr lang="en-US" baseline="0"/>
                      <a:t>
</a:t>
                    </a:r>
                    <a:fld id="{779C9F6B-F3C6-4A4A-AA0D-93424E65A8D7}"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1166-44A1-878E-91D0AFDFBC71}"/>
                </c:ext>
              </c:extLst>
            </c:dLbl>
            <c:spPr>
              <a:noFill/>
              <a:ln>
                <a:noFill/>
              </a:ln>
              <a:effectLst/>
            </c:spPr>
            <c:txPr>
              <a:bodyPr rot="0" vert="horz"/>
              <a:lstStyle/>
              <a:p>
                <a:pPr>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Grafice!$C$348:$C$352</c:f>
              <c:strCache>
                <c:ptCount val="5"/>
                <c:pt idx="0">
                  <c:v>i) În foarte mare măsură</c:v>
                </c:pt>
                <c:pt idx="1">
                  <c:v>ii) În mare măsură</c:v>
                </c:pt>
                <c:pt idx="2">
                  <c:v>iii) În mică măsură</c:v>
                </c:pt>
                <c:pt idx="3">
                  <c:v>iv) În foarte mică măsură</c:v>
                </c:pt>
                <c:pt idx="4">
                  <c:v>v) Nu știu / Nu răspund</c:v>
                </c:pt>
              </c:strCache>
            </c:strRef>
          </c:cat>
          <c:val>
            <c:numRef>
              <c:f>Grafice!$C$348:$C$352</c:f>
              <c:numCache>
                <c:formatCode>0.0%</c:formatCode>
                <c:ptCount val="5"/>
                <c:pt idx="0">
                  <c:v>0.25714285714285712</c:v>
                </c:pt>
                <c:pt idx="1">
                  <c:v>0.34285714285714286</c:v>
                </c:pt>
                <c:pt idx="2">
                  <c:v>0.11428571428571428</c:v>
                </c:pt>
                <c:pt idx="3">
                  <c:v>8.5714285714285715E-2</c:v>
                </c:pt>
                <c:pt idx="4">
                  <c:v>0.2</c:v>
                </c:pt>
              </c:numCache>
            </c:numRef>
          </c:val>
          <c:extLst>
            <c:ext xmlns:c15="http://schemas.microsoft.com/office/drawing/2012/chart" uri="{02D57815-91ED-43cb-92C2-25804820EDAC}">
              <c15:datalabelsRange>
                <c15:f>Grafice!$C$348:$C$352</c15:f>
                <c15:dlblRangeCache>
                  <c:ptCount val="5"/>
                  <c:pt idx="0">
                    <c:v>9</c:v>
                  </c:pt>
                  <c:pt idx="1">
                    <c:v>12</c:v>
                  </c:pt>
                  <c:pt idx="2">
                    <c:v>4</c:v>
                  </c:pt>
                  <c:pt idx="3">
                    <c:v>3</c:v>
                  </c:pt>
                  <c:pt idx="4">
                    <c:v>7</c:v>
                  </c:pt>
                </c15:dlblRangeCache>
              </c15:datalabelsRange>
            </c:ext>
            <c:ext xmlns:c16="http://schemas.microsoft.com/office/drawing/2014/chart" uri="{C3380CC4-5D6E-409C-BE32-E72D297353CC}">
              <c16:uniqueId val="{00000006-1166-44A1-878E-91D0AFDFBC71}"/>
            </c:ext>
          </c:extLst>
        </c:ser>
        <c:dLbls>
          <c:showLegendKey val="0"/>
          <c:showVal val="0"/>
          <c:showCatName val="0"/>
          <c:showSerName val="0"/>
          <c:showPercent val="0"/>
          <c:showBubbleSize val="0"/>
        </c:dLbls>
        <c:gapWidth val="100"/>
        <c:axId val="629751888"/>
        <c:axId val="629754840"/>
      </c:barChart>
      <c:catAx>
        <c:axId val="6297518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629754840"/>
        <c:crosses val="autoZero"/>
        <c:auto val="1"/>
        <c:lblAlgn val="ctr"/>
        <c:lblOffset val="100"/>
        <c:noMultiLvlLbl val="0"/>
      </c:catAx>
      <c:valAx>
        <c:axId val="62975484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n-US"/>
          </a:p>
        </c:txPr>
        <c:crossAx val="629751888"/>
        <c:crosses val="autoZero"/>
        <c:crossBetween val="between"/>
      </c:valAx>
    </c:plotArea>
    <c:plotVisOnly val="1"/>
    <c:dispBlanksAs val="gap"/>
    <c:showDLblsOverMax val="0"/>
    <c:extLst/>
  </c:chart>
  <c:spPr>
    <a:no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1.xlsx]Grafice!PivotTable131</c:name>
    <c:fmtId val="1"/>
  </c:pivotSource>
  <c:chart>
    <c:autoTitleDeleted val="1"/>
    <c:pivotFmts>
      <c:pivotFmt>
        <c:idx val="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9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19183F-28FE-43A3-8227-83B1EB6B8F2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14E9630-C303-42DA-93C0-2D85B81F9B2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DC455FC-108D-450B-8EF8-5AF2DDF2C88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FC6980C-CD72-4FF0-A2B9-486007493E4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B0A0B47-32DA-4132-8D8F-67276A1C915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5C11252-5D25-4C34-ACE0-A39DE7A913F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1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05D3107-F83A-4F52-AAA0-5FA6CFC72E37}"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4592B7E-4D01-4C88-87AC-1DD9CF99FAC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EB66064-BA43-4ADD-BED7-6E6D15DAB17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3BA010C-34BC-4FEA-B62E-FD41292DB5A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6FE0132-344D-4BFB-A878-93793CA4998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3C9C86F-FF2C-4D3D-8A1E-1BFFE6C3F20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6800D07-7513-4ADA-803C-81B05B10BCB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279F3F9-98F1-4A4F-8570-DEE3456980D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257EFC4-043A-472E-97E2-13B2664A864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0E8F20D-1F33-43E9-AD52-7C6818B37A4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B5CA2CE-D932-476E-A764-521C82495A2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EFB4708-81BF-4041-95B9-3430BCF3363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5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58C7C04-3F8C-4A77-9969-58BB6E423BB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DA8BDB5-61D4-4068-96A0-771B170BFC8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8AE509B-EDBB-4721-B6A0-2FDDD95583D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8AD3859-352F-44B1-8D63-8528520D825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6D57FEE-D526-4B8D-8818-72FFC99C501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879497E-8EA7-4C99-A5D6-CDCAC5FA7F2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CAA1CF2-EEF8-441E-B443-249B9EBC1D98}"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82C5677-7929-4DCD-BC18-DED039E545B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772CE67-3194-4415-9959-EDE07E3A2AE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9594E02-12B1-49D6-B3D1-B8B8E393D1F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3C7475-18B2-418B-AC92-A0A0CA1A212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DB92475-1602-4E43-BD0D-62FD8F64EB2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7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0E7B30C-53A1-41A9-AC7B-C80155FAA30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E70057D3-CFA8-4DB0-8D73-5C20A3204717}"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8879DE0-EDAB-464A-9A0B-0B23C2F70B7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2F77F2BB-39FD-48F8-B750-44D058161F6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148358C-F08E-4D69-AF34-13C84DBC0C1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EABFEEB-9234-430A-8519-93ED49DABD3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5D501A8-105B-4425-B7AE-FD579A0C4D8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3824CEA-8FC8-463E-BFC0-873237D23AD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B2847CF-1075-41D0-9F85-CB2D7CFE1B7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96BBE3F-C288-44AC-BC56-27819A63AD3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9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6B5AD7B-FBFB-41A6-BA7C-8597BEF7608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F46148F-D539-4B91-A9C8-8597A9BFF3F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9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326B2B-1B0E-4399-91D5-CB3079CFF04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88D5C9A6-B388-46FE-9BF5-52C4D08BC3A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05AF8FD-1C53-433B-9981-FE87314920B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100FE6A-87BF-4A18-AFDE-D68E72DF822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8251499-2119-416B-85E0-B9A3148D0B6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E7DA4A4-6742-4FE9-B9FA-C9E8E9524FD3}"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FB662B7-4777-4837-878B-E8D833D5784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364DC7B-C826-407F-A8E5-B48C124EE0C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5F62FA7-80F0-4D79-A95D-B47AC254AF5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576B386-25D9-4217-A9CA-F303DE64862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AA70768-AB78-401C-8FD8-EDDA007F079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1B376DD-C9BB-4014-B466-F14785EA3DF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72FC15-1113-4EDB-90A7-F43303DCF40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E10AE00-0D17-487F-9523-959CE5C4696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4568730-353D-442B-A38D-B06E961D63E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427DC41-59F9-45DE-A149-080718EBDBA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819F414-6598-4AE1-8AB8-892BDE3ED01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8AB8339-C1CB-4796-BD11-5C824D5AC8D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5372F57-98E8-4BB5-9C26-A0FF1B620A4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EAC9A88-D341-415C-ACC7-F6B90475D00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FD604B4-328A-4966-A788-C4D6B3A547C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6688628-9413-4765-80D2-0B1891A29924}"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361770E-6AEF-4979-9C1F-8167E69E547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3050B5E-ED73-411C-B76C-AA6879F2AFF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8B7391-0888-4543-AC90-38D5C665FA2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9D329B1-8888-4443-961A-FD09933517C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E398CE8-F2E3-4986-86EB-5AD8AA75D47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36635F2-2F2F-428E-AA3F-97A179E31E8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704A41F-C055-40AC-8D29-ECFC4CB6DE0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C969C0D-5F0B-4C75-A145-6C261B0E7DD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165869C-14C1-4249-A246-0DF17AABA487}"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2148124-0980-442E-8C1C-D09708D6ADA8}"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3F3E57-07B1-48D5-ACF6-D37FACD0F08E}"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438A165-372A-4A0C-ACF6-403EDA5864E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F793BF1-91BD-443E-911B-E63CE847DA5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B8408E6-7CBB-4CA2-B73F-8318A4C4418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09E4011-B28E-4A03-84CF-36A97B25BC2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6319F58-8624-488D-ACD7-68DF731F822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6E4A464-B7CB-4599-8E66-07FA8ED1850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8B8B857-B684-4D64-B5ED-A243414A1E5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11B5F1B-D9A3-4A3B-B0ED-78FE305A488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D0391A2-DF64-4140-A528-0911BC0545B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DC8F1EB-579E-4818-9375-4021A362A48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09189401-30A5-4F00-A5E8-D85523F0CDA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48F7737-0FF1-4239-9C88-976E90A737E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28A6A9F-7299-45F4-8898-3F2B58014D5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6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2238812-837F-4201-9289-8EA5230257D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6D4913A-5D4F-45CE-AD83-41E2858F1D8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6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1708B1C-CAB1-4F8B-B347-2A2AB0E8E687}"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BA7204D-8D8C-4BCE-B731-B4036C33107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72E1D2-0187-4A53-BB2A-09BB0B05C6C8}"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0824A8D-7E43-49E1-B972-9D7E8452003F}"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56AF357-BF75-4A00-B86B-E3023BAD88C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A82A976-B4DB-4718-9F93-052A53E0EE1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0F87DD0-0001-4BAD-B754-FD52BB4572B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B145EC1-B0C1-4F73-B053-9A6A316F410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141A106-294D-4A36-948B-521567A35A0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5A08F8D-D182-4128-8DAE-3FAFCC98357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A4949A3-C3DA-4A33-A67A-4F24D2D1BED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6E92DA8-8AEB-4FF5-AA37-CC2B0EA7A21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93BE7A0-54A0-4AAE-8DA2-871202F87D6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773A638-8E21-4480-8918-9449E708E3C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1A8EF6F-3756-4B53-9433-F16DC33ED2E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D61704D-A3D3-4E47-A5AD-2935E02F205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BA73C5C-8711-4F4C-B9B1-530B90D8C0D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574DC2A-2B13-4822-A668-C6D2A33E123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353D8DE-2CBD-407C-95FE-1AF37075F1E8}"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F7533A9-BBEF-41B1-9E95-17801C0CBF25}"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9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9E39559-B7B6-47D7-A297-F7D420EC88E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31E010C-D8AB-4081-A319-E3E975C43BF3}"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9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9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FDE0D2-4C94-4EA8-995C-DB9D53D3259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5EA0348-7E50-49BE-9C9D-9AE3044084E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9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3167F-3A14-45C4-A79B-02EA3F76A3B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82AB3C6-3ED1-42F9-8AAE-15307C91947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0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F0B77AF-911B-4757-B6E3-1685406A485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4A50123-BE93-4F21-9471-0855E86006C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0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DC16512-0CCF-4106-AED5-6C8FB22A6DF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B41BD52-BEA7-4370-89C9-BE9215689C9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0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77D40D6-B047-4544-B3A3-CB63187EB2C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EB6E68FB-3120-4F42-822B-152BC0F3F5D1}"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1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A1F5A55-35D9-4097-8D69-BDF9103B88D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6FAA3418-0C9C-49B5-9564-B368507BF82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1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3512718-8A41-440B-BA94-06EC54E3788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401CC30-2BE7-490B-9362-1AD6FD4A050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72058AC-10A2-4163-A8BE-110D1CFB009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FA7CC74-5022-4C6B-8BEF-64A72346D1B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1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9E1D91-9135-4284-8757-33BD64F25EC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727FBD8-953E-49E7-9DC7-0F7FB1645FA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E2EC853-117B-4237-8DF9-0C0198CA0D3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54087EE-8392-427B-A152-84681BAA802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24"/>
        <c:spPr>
          <a:solidFill>
            <a:srgbClr val="FFE600"/>
          </a:solidFill>
          <a:ln>
            <a:noFill/>
          </a:ln>
          <a:effectLst/>
        </c:spPr>
        <c:marker>
          <c:symbol val="none"/>
        </c:marker>
        <c:dLbl>
          <c:idx val="0"/>
          <c:spPr>
            <a:noFill/>
            <a:ln>
              <a:noFill/>
            </a:ln>
            <a:effectLst/>
          </c:spPr>
          <c:txPr>
            <a:bodyPr rot="0" vert="horz"/>
            <a:lstStyle/>
            <a:p>
              <a:pPr>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25"/>
        <c:dLbl>
          <c:idx val="0"/>
          <c:tx>
            <c:rich>
              <a:bodyPr rot="0" vert="horz"/>
              <a:lstStyle/>
              <a:p>
                <a:pPr>
                  <a:defRPr/>
                </a:pPr>
                <a:fld id="{295D2B72-EC10-4FD1-A237-AC2304DBA5BD}" type="CELLRANGE">
                  <a:rPr lang="en-US"/>
                  <a:pPr>
                    <a:defRPr/>
                  </a:pPr>
                  <a:t>[CELLRANGE]</a:t>
                </a:fld>
                <a:endParaRPr lang="en-US"/>
              </a:p>
              <a:p>
                <a:pPr>
                  <a:defRPr/>
                </a:pPr>
                <a:fld id="{9AA0F4A3-5984-4DEF-875F-577A5E386B7E}"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6"/>
        <c:dLbl>
          <c:idx val="0"/>
          <c:tx>
            <c:rich>
              <a:bodyPr rot="0" vert="horz"/>
              <a:lstStyle/>
              <a:p>
                <a:pPr>
                  <a:defRPr/>
                </a:pPr>
                <a:fld id="{DC9601CB-8095-4F04-A1CE-1387D2E930C0}" type="CELLRANGE">
                  <a:rPr lang="en-US"/>
                  <a:pPr>
                    <a:defRPr/>
                  </a:pPr>
                  <a:t>[CELLRANGE]</a:t>
                </a:fld>
                <a:endParaRPr lang="en-US"/>
              </a:p>
              <a:p>
                <a:pPr>
                  <a:defRPr/>
                </a:pPr>
                <a:fld id="{514C81B6-91C3-4835-8FE1-B38E610AABF2}"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7"/>
        <c:dLbl>
          <c:idx val="0"/>
          <c:tx>
            <c:rich>
              <a:bodyPr rot="0" vert="horz"/>
              <a:lstStyle/>
              <a:p>
                <a:pPr>
                  <a:defRPr/>
                </a:pPr>
                <a:fld id="{68B3EAD3-5C7E-4926-A04F-CD0BBE01A94C}" type="CELLRANGE">
                  <a:rPr lang="en-US"/>
                  <a:pPr>
                    <a:defRPr/>
                  </a:pPr>
                  <a:t>[CELLRANGE]</a:t>
                </a:fld>
                <a:endParaRPr lang="en-US"/>
              </a:p>
              <a:p>
                <a:pPr>
                  <a:defRPr/>
                </a:pPr>
                <a:fld id="{D2834B78-D2C1-4BF7-8999-F6629461361D}"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8"/>
        <c:dLbl>
          <c:idx val="0"/>
          <c:tx>
            <c:rich>
              <a:bodyPr rot="0" vert="horz"/>
              <a:lstStyle/>
              <a:p>
                <a:pPr>
                  <a:defRPr/>
                </a:pPr>
                <a:fld id="{4585AA50-841B-446A-AA38-C45D3959EC7B}" type="CELLRANGE">
                  <a:rPr lang="en-US"/>
                  <a:pPr>
                    <a:defRPr/>
                  </a:pPr>
                  <a:t>[CELLRANGE]</a:t>
                </a:fld>
                <a:r>
                  <a:rPr lang="en-US" baseline="0"/>
                  <a:t>
</a:t>
                </a:r>
                <a:fld id="{37185F95-8A88-4230-92EA-A11C9F3FDEAD}"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29"/>
        <c:dLbl>
          <c:idx val="0"/>
          <c:tx>
            <c:rich>
              <a:bodyPr rot="0" vert="horz"/>
              <a:lstStyle/>
              <a:p>
                <a:pPr>
                  <a:defRPr/>
                </a:pPr>
                <a:fld id="{6829FC79-D066-48B0-AC8A-86FD15247023}" type="CELLRANGE">
                  <a:rPr lang="en-US"/>
                  <a:pPr>
                    <a:defRPr/>
                  </a:pPr>
                  <a:t>[CELLRANGE]</a:t>
                </a:fld>
                <a:r>
                  <a:rPr lang="en-US" baseline="0"/>
                  <a:t>
</a:t>
                </a:r>
                <a:fld id="{55CB20AA-AF84-4CA4-9441-15A0F062DC06}"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0"/>
        <c:dLbl>
          <c:idx val="0"/>
          <c:tx>
            <c:rich>
              <a:bodyPr rot="0" vert="horz"/>
              <a:lstStyle/>
              <a:p>
                <a:pPr>
                  <a:defRPr/>
                </a:pPr>
                <a:fld id="{5B03EE42-DCB9-4F43-ACED-B328F1D2E7C9}" type="CELLRANGE">
                  <a:rPr lang="en-US"/>
                  <a:pPr>
                    <a:defRPr/>
                  </a:pPr>
                  <a:t>[CELLRANGE]</a:t>
                </a:fld>
                <a:r>
                  <a:rPr lang="en-US" baseline="0"/>
                  <a:t>
</a:t>
                </a:r>
                <a:fld id="{73F7AA45-7118-4145-978D-ED5E28541C7A}"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s>
    <c:plotArea>
      <c:layout>
        <c:manualLayout>
          <c:layoutTarget val="inner"/>
          <c:xMode val="edge"/>
          <c:yMode val="edge"/>
          <c:x val="0.20728532596085697"/>
          <c:y val="0.16875239923224569"/>
          <c:w val="0.75610069632893218"/>
          <c:h val="0.77750479846449139"/>
        </c:manualLayout>
      </c:layout>
      <c:barChart>
        <c:barDir val="bar"/>
        <c:grouping val="clustered"/>
        <c:varyColors val="0"/>
        <c:ser>
          <c:idx val="0"/>
          <c:order val="0"/>
          <c:tx>
            <c:strRef>
              <c:f>Grafice!$C$358:$C$363</c:f>
              <c:strCache>
                <c:ptCount val="1"/>
                <c:pt idx="0">
                  <c:v>Total</c:v>
                </c:pt>
              </c:strCache>
            </c:strRef>
          </c:tx>
          <c:spPr>
            <a:solidFill>
              <a:srgbClr val="FFE600"/>
            </a:solidFill>
            <a:ln>
              <a:noFill/>
            </a:ln>
            <a:effectLst/>
          </c:spPr>
          <c:invertIfNegative val="0"/>
          <c:dLbls>
            <c:dLbl>
              <c:idx val="0"/>
              <c:tx>
                <c:rich>
                  <a:bodyPr/>
                  <a:lstStyle/>
                  <a:p>
                    <a:fld id="{295D2B72-EC10-4FD1-A237-AC2304DBA5BD}" type="CELLRANGE">
                      <a:rPr lang="en-US"/>
                      <a:pPr/>
                      <a:t>[CELLRANGE]</a:t>
                    </a:fld>
                    <a:endParaRPr lang="en-US"/>
                  </a:p>
                  <a:p>
                    <a:fld id="{9AA0F4A3-5984-4DEF-875F-577A5E386B7E}"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752D-45B1-8302-9DAF26603CDD}"/>
                </c:ext>
              </c:extLst>
            </c:dLbl>
            <c:dLbl>
              <c:idx val="1"/>
              <c:tx>
                <c:rich>
                  <a:bodyPr/>
                  <a:lstStyle/>
                  <a:p>
                    <a:fld id="{DC9601CB-8095-4F04-A1CE-1387D2E930C0}" type="CELLRANGE">
                      <a:rPr lang="en-US"/>
                      <a:pPr/>
                      <a:t>[CELLRANGE]</a:t>
                    </a:fld>
                    <a:endParaRPr lang="en-US"/>
                  </a:p>
                  <a:p>
                    <a:fld id="{514C81B6-91C3-4835-8FE1-B38E610AABF2}"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752D-45B1-8302-9DAF26603CDD}"/>
                </c:ext>
              </c:extLst>
            </c:dLbl>
            <c:dLbl>
              <c:idx val="2"/>
              <c:tx>
                <c:rich>
                  <a:bodyPr/>
                  <a:lstStyle/>
                  <a:p>
                    <a:fld id="{68B3EAD3-5C7E-4926-A04F-CD0BBE01A94C}" type="CELLRANGE">
                      <a:rPr lang="en-US"/>
                      <a:pPr/>
                      <a:t>[CELLRANGE]</a:t>
                    </a:fld>
                    <a:endParaRPr lang="en-US"/>
                  </a:p>
                  <a:p>
                    <a:fld id="{D2834B78-D2C1-4BF7-8999-F6629461361D}"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752D-45B1-8302-9DAF26603CDD}"/>
                </c:ext>
              </c:extLst>
            </c:dLbl>
            <c:dLbl>
              <c:idx val="3"/>
              <c:tx>
                <c:rich>
                  <a:bodyPr/>
                  <a:lstStyle/>
                  <a:p>
                    <a:fld id="{4585AA50-841B-446A-AA38-C45D3959EC7B}" type="CELLRANGE">
                      <a:rPr lang="en-US"/>
                      <a:pPr/>
                      <a:t>[CELLRANGE]</a:t>
                    </a:fld>
                    <a:r>
                      <a:rPr lang="en-US" baseline="0"/>
                      <a:t>
</a:t>
                    </a:r>
                    <a:fld id="{37185F95-8A88-4230-92EA-A11C9F3FDEAD}"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752D-45B1-8302-9DAF26603CDD}"/>
                </c:ext>
              </c:extLst>
            </c:dLbl>
            <c:dLbl>
              <c:idx val="4"/>
              <c:tx>
                <c:rich>
                  <a:bodyPr/>
                  <a:lstStyle/>
                  <a:p>
                    <a:fld id="{6829FC79-D066-48B0-AC8A-86FD15247023}" type="CELLRANGE">
                      <a:rPr lang="en-US"/>
                      <a:pPr/>
                      <a:t>[CELLRANGE]</a:t>
                    </a:fld>
                    <a:r>
                      <a:rPr lang="en-US" baseline="0"/>
                      <a:t>
</a:t>
                    </a:r>
                    <a:fld id="{55CB20AA-AF84-4CA4-9441-15A0F062DC06}"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752D-45B1-8302-9DAF26603CDD}"/>
                </c:ext>
              </c:extLst>
            </c:dLbl>
            <c:dLbl>
              <c:idx val="5"/>
              <c:tx>
                <c:rich>
                  <a:bodyPr/>
                  <a:lstStyle/>
                  <a:p>
                    <a:fld id="{5B03EE42-DCB9-4F43-ACED-B328F1D2E7C9}" type="CELLRANGE">
                      <a:rPr lang="en-US"/>
                      <a:pPr/>
                      <a:t>[CELLRANGE]</a:t>
                    </a:fld>
                    <a:r>
                      <a:rPr lang="en-US" baseline="0"/>
                      <a:t>
</a:t>
                    </a:r>
                    <a:fld id="{73F7AA45-7118-4145-978D-ED5E28541C7A}"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752D-45B1-8302-9DAF26603CDD}"/>
                </c:ext>
              </c:extLst>
            </c:dLbl>
            <c:spPr>
              <a:noFill/>
              <a:ln>
                <a:noFill/>
              </a:ln>
              <a:effectLst/>
            </c:spPr>
            <c:txPr>
              <a:bodyPr rot="0" vert="horz"/>
              <a:lstStyle/>
              <a:p>
                <a:pPr>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Grafice!$C$358:$C$363</c:f>
              <c:strCache>
                <c:ptCount val="6"/>
                <c:pt idx="0">
                  <c:v>i) În foarte mare măsură</c:v>
                </c:pt>
                <c:pt idx="1">
                  <c:v>ii) În mare măsură</c:v>
                </c:pt>
                <c:pt idx="2">
                  <c:v>iii) În mică măsură</c:v>
                </c:pt>
                <c:pt idx="3">
                  <c:v>iv) În foarte mică măsură</c:v>
                </c:pt>
                <c:pt idx="4">
                  <c:v>v) Deloc</c:v>
                </c:pt>
                <c:pt idx="5">
                  <c:v>vi) Nu știu / Nu răspund</c:v>
                </c:pt>
              </c:strCache>
            </c:strRef>
          </c:cat>
          <c:val>
            <c:numRef>
              <c:f>Grafice!$C$358:$C$363</c:f>
              <c:numCache>
                <c:formatCode>0.0%</c:formatCode>
                <c:ptCount val="6"/>
                <c:pt idx="0">
                  <c:v>0.25714285714285712</c:v>
                </c:pt>
                <c:pt idx="1">
                  <c:v>0.34285714285714286</c:v>
                </c:pt>
                <c:pt idx="2">
                  <c:v>0.14285714285714285</c:v>
                </c:pt>
                <c:pt idx="3">
                  <c:v>5.7142857142857141E-2</c:v>
                </c:pt>
                <c:pt idx="4">
                  <c:v>2.8571428571428571E-2</c:v>
                </c:pt>
                <c:pt idx="5">
                  <c:v>0.17142857142857143</c:v>
                </c:pt>
              </c:numCache>
            </c:numRef>
          </c:val>
          <c:extLst>
            <c:ext xmlns:c15="http://schemas.microsoft.com/office/drawing/2012/chart" uri="{02D57815-91ED-43cb-92C2-25804820EDAC}">
              <c15:datalabelsRange>
                <c15:f>Grafice!$C$358:$C$363</c15:f>
                <c15:dlblRangeCache>
                  <c:ptCount val="6"/>
                  <c:pt idx="0">
                    <c:v>9</c:v>
                  </c:pt>
                  <c:pt idx="1">
                    <c:v>12</c:v>
                  </c:pt>
                  <c:pt idx="2">
                    <c:v>5</c:v>
                  </c:pt>
                  <c:pt idx="3">
                    <c:v>2</c:v>
                  </c:pt>
                  <c:pt idx="4">
                    <c:v>1</c:v>
                  </c:pt>
                  <c:pt idx="5">
                    <c:v>6</c:v>
                  </c:pt>
                </c15:dlblRangeCache>
              </c15:datalabelsRange>
            </c:ext>
            <c:ext xmlns:c16="http://schemas.microsoft.com/office/drawing/2014/chart" uri="{C3380CC4-5D6E-409C-BE32-E72D297353CC}">
              <c16:uniqueId val="{00000006-752D-45B1-8302-9DAF26603CDD}"/>
            </c:ext>
          </c:extLst>
        </c:ser>
        <c:dLbls>
          <c:showLegendKey val="0"/>
          <c:showVal val="0"/>
          <c:showCatName val="0"/>
          <c:showSerName val="0"/>
          <c:showPercent val="0"/>
          <c:showBubbleSize val="0"/>
        </c:dLbls>
        <c:gapWidth val="100"/>
        <c:axId val="629751888"/>
        <c:axId val="629754840"/>
      </c:barChart>
      <c:catAx>
        <c:axId val="6297518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629754840"/>
        <c:crosses val="autoZero"/>
        <c:auto val="1"/>
        <c:lblAlgn val="ctr"/>
        <c:lblOffset val="100"/>
        <c:noMultiLvlLbl val="0"/>
      </c:catAx>
      <c:valAx>
        <c:axId val="62975484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n-US"/>
          </a:p>
        </c:txPr>
        <c:crossAx val="629751888"/>
        <c:crosses val="autoZero"/>
        <c:crossBetween val="between"/>
      </c:valAx>
    </c:plotArea>
    <c:plotVisOnly val="1"/>
    <c:dispBlanksAs val="gap"/>
    <c:showDLblsOverMax val="0"/>
    <c:extLst/>
  </c:chart>
  <c:spPr>
    <a:no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1.xlsx]Grafice!PivotTable132</c:name>
    <c:fmtId val="1"/>
  </c:pivotSource>
  <c:chart>
    <c:autoTitleDeleted val="1"/>
    <c:pivotFmts>
      <c:pivotFmt>
        <c:idx val="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9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19183F-28FE-43A3-8227-83B1EB6B8F2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14E9630-C303-42DA-93C0-2D85B81F9B2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DC455FC-108D-450B-8EF8-5AF2DDF2C88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FC6980C-CD72-4FF0-A2B9-486007493E4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B0A0B47-32DA-4132-8D8F-67276A1C915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5C11252-5D25-4C34-ACE0-A39DE7A913F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1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05D3107-F83A-4F52-AAA0-5FA6CFC72E37}"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4592B7E-4D01-4C88-87AC-1DD9CF99FAC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EB66064-BA43-4ADD-BED7-6E6D15DAB17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3BA010C-34BC-4FEA-B62E-FD41292DB5A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6FE0132-344D-4BFB-A878-93793CA4998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3C9C86F-FF2C-4D3D-8A1E-1BFFE6C3F20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6800D07-7513-4ADA-803C-81B05B10BCB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279F3F9-98F1-4A4F-8570-DEE3456980D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257EFC4-043A-472E-97E2-13B2664A864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0E8F20D-1F33-43E9-AD52-7C6818B37A4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B5CA2CE-D932-476E-A764-521C82495A2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EFB4708-81BF-4041-95B9-3430BCF3363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5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58C7C04-3F8C-4A77-9969-58BB6E423BB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DA8BDB5-61D4-4068-96A0-771B170BFC8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8AE509B-EDBB-4721-B6A0-2FDDD95583D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8AD3859-352F-44B1-8D63-8528520D825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6D57FEE-D526-4B8D-8818-72FFC99C501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879497E-8EA7-4C99-A5D6-CDCAC5FA7F2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CAA1CF2-EEF8-441E-B443-249B9EBC1D98}"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82C5677-7929-4DCD-BC18-DED039E545B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772CE67-3194-4415-9959-EDE07E3A2AE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9594E02-12B1-49D6-B3D1-B8B8E393D1F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3C7475-18B2-418B-AC92-A0A0CA1A212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DB92475-1602-4E43-BD0D-62FD8F64EB2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7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0E7B30C-53A1-41A9-AC7B-C80155FAA30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E70057D3-CFA8-4DB0-8D73-5C20A3204717}"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8879DE0-EDAB-464A-9A0B-0B23C2F70B7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2F77F2BB-39FD-48F8-B750-44D058161F6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148358C-F08E-4D69-AF34-13C84DBC0C1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EABFEEB-9234-430A-8519-93ED49DABD3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5D501A8-105B-4425-B7AE-FD579A0C4D8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3824CEA-8FC8-463E-BFC0-873237D23AD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B2847CF-1075-41D0-9F85-CB2D7CFE1B7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96BBE3F-C288-44AC-BC56-27819A63AD3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9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6B5AD7B-FBFB-41A6-BA7C-8597BEF7608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F46148F-D539-4B91-A9C8-8597A9BFF3F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9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326B2B-1B0E-4399-91D5-CB3079CFF04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88D5C9A6-B388-46FE-9BF5-52C4D08BC3A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05AF8FD-1C53-433B-9981-FE87314920B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100FE6A-87BF-4A18-AFDE-D68E72DF822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8251499-2119-416B-85E0-B9A3148D0B6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E7DA4A4-6742-4FE9-B9FA-C9E8E9524FD3}"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FB662B7-4777-4837-878B-E8D833D5784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364DC7B-C826-407F-A8E5-B48C124EE0C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5F62FA7-80F0-4D79-A95D-B47AC254AF5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576B386-25D9-4217-A9CA-F303DE64862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AA70768-AB78-401C-8FD8-EDDA007F079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1B376DD-C9BB-4014-B466-F14785EA3DF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72FC15-1113-4EDB-90A7-F43303DCF40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E10AE00-0D17-487F-9523-959CE5C4696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4568730-353D-442B-A38D-B06E961D63E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427DC41-59F9-45DE-A149-080718EBDBA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819F414-6598-4AE1-8AB8-892BDE3ED01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8AB8339-C1CB-4796-BD11-5C824D5AC8D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5372F57-98E8-4BB5-9C26-A0FF1B620A4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EAC9A88-D341-415C-ACC7-F6B90475D00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FD604B4-328A-4966-A788-C4D6B3A547C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6688628-9413-4765-80D2-0B1891A29924}"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361770E-6AEF-4979-9C1F-8167E69E547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3050B5E-ED73-411C-B76C-AA6879F2AFF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8B7391-0888-4543-AC90-38D5C665FA2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9D329B1-8888-4443-961A-FD09933517C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E398CE8-F2E3-4986-86EB-5AD8AA75D47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36635F2-2F2F-428E-AA3F-97A179E31E8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704A41F-C055-40AC-8D29-ECFC4CB6DE0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C969C0D-5F0B-4C75-A145-6C261B0E7DD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165869C-14C1-4249-A246-0DF17AABA487}"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2148124-0980-442E-8C1C-D09708D6ADA8}"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3F3E57-07B1-48D5-ACF6-D37FACD0F08E}"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438A165-372A-4A0C-ACF6-403EDA5864E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F793BF1-91BD-443E-911B-E63CE847DA5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B8408E6-7CBB-4CA2-B73F-8318A4C4418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09E4011-B28E-4A03-84CF-36A97B25BC2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6319F58-8624-488D-ACD7-68DF731F822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6E4A464-B7CB-4599-8E66-07FA8ED1850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8B8B857-B684-4D64-B5ED-A243414A1E5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11B5F1B-D9A3-4A3B-B0ED-78FE305A488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D0391A2-DF64-4140-A528-0911BC0545B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DC8F1EB-579E-4818-9375-4021A362A48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09189401-30A5-4F00-A5E8-D85523F0CDA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48F7737-0FF1-4239-9C88-976E90A737E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28A6A9F-7299-45F4-8898-3F2B58014D5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6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2238812-837F-4201-9289-8EA5230257D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6D4913A-5D4F-45CE-AD83-41E2858F1D8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6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1708B1C-CAB1-4F8B-B347-2A2AB0E8E687}"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BA7204D-8D8C-4BCE-B731-B4036C33107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72E1D2-0187-4A53-BB2A-09BB0B05C6C8}"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0824A8D-7E43-49E1-B972-9D7E8452003F}"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56AF357-BF75-4A00-B86B-E3023BAD88C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A82A976-B4DB-4718-9F93-052A53E0EE1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0F87DD0-0001-4BAD-B754-FD52BB4572B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B145EC1-B0C1-4F73-B053-9A6A316F410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141A106-294D-4A36-948B-521567A35A0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5A08F8D-D182-4128-8DAE-3FAFCC98357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A4949A3-C3DA-4A33-A67A-4F24D2D1BED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6E92DA8-8AEB-4FF5-AA37-CC2B0EA7A21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93BE7A0-54A0-4AAE-8DA2-871202F87D6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773A638-8E21-4480-8918-9449E708E3C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1A8EF6F-3756-4B53-9433-F16DC33ED2E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D61704D-A3D3-4E47-A5AD-2935E02F205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BA73C5C-8711-4F4C-B9B1-530B90D8C0D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574DC2A-2B13-4822-A668-C6D2A33E123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353D8DE-2CBD-407C-95FE-1AF37075F1E8}"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F7533A9-BBEF-41B1-9E95-17801C0CBF25}"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9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9E39559-B7B6-47D7-A297-F7D420EC88E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31E010C-D8AB-4081-A319-E3E975C43BF3}"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9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9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FDE0D2-4C94-4EA8-995C-DB9D53D3259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5EA0348-7E50-49BE-9C9D-9AE3044084E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9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3167F-3A14-45C4-A79B-02EA3F76A3B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82AB3C6-3ED1-42F9-8AAE-15307C91947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0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F0B77AF-911B-4757-B6E3-1685406A485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4A50123-BE93-4F21-9471-0855E86006C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0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DC16512-0CCF-4106-AED5-6C8FB22A6DF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B41BD52-BEA7-4370-89C9-BE9215689C9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0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77D40D6-B047-4544-B3A3-CB63187EB2C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EB6E68FB-3120-4F42-822B-152BC0F3F5D1}"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1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A1F5A55-35D9-4097-8D69-BDF9103B88D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6FAA3418-0C9C-49B5-9564-B368507BF82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1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3512718-8A41-440B-BA94-06EC54E3788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401CC30-2BE7-490B-9362-1AD6FD4A050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72058AC-10A2-4163-A8BE-110D1CFB009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FA7CC74-5022-4C6B-8BEF-64A72346D1B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1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9E1D91-9135-4284-8757-33BD64F25EC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727FBD8-953E-49E7-9DC7-0F7FB1645FA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E2EC853-117B-4237-8DF9-0C0198CA0D3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54087EE-8392-427B-A152-84681BAA802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2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5B73E1F-D0B5-483A-A390-A2AA1ACD02F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C886E573-6AF2-4DBC-848D-3CABE375B1D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19BEABF-3D77-4895-90D2-F76B6EA1630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8BCA2223-371E-41C4-87FF-2A4E400E5A31}"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C75391D-9477-499B-80EB-22207EC5DB4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C12A15A2-BFA2-41A8-8F6C-62D3E3577A77}"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00907A-0193-402E-9191-890405C13B3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D7C8F33-AFD4-4900-A337-D3D40025C75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4FBA9C1-6B1C-404E-8141-D4B739BFE5A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589CB18-D962-4CA5-AE52-78DE6EDFCEC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877C247-4A4A-42F2-BB75-84AE716963C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452E853-AF84-4769-8A1C-22924AABF9A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329C8E6-8CA1-48EE-B0C0-7E2BF5AFD84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1432206-8B9D-4585-92D6-9707998D881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4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6C7767C-DF6D-444D-9A76-E0D72761F75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DC98BA3-FD8E-46F9-8E6D-4A5499259BB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5B35623-E324-444E-8DF0-E189463085E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8AAA6B6-A822-44DB-9D50-E8A6C482036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45"/>
        <c:spPr>
          <a:solidFill>
            <a:srgbClr val="FFE600"/>
          </a:solidFill>
          <a:ln>
            <a:noFill/>
          </a:ln>
          <a:effectLst/>
        </c:spPr>
        <c:marker>
          <c:symbol val="none"/>
        </c:marker>
        <c:dLbl>
          <c:idx val="0"/>
          <c:spPr>
            <a:noFill/>
            <a:ln>
              <a:noFill/>
            </a:ln>
            <a:effectLst/>
          </c:spPr>
          <c:txPr>
            <a:bodyPr rot="0" vert="horz"/>
            <a:lstStyle/>
            <a:p>
              <a:pPr>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46"/>
        <c:dLbl>
          <c:idx val="0"/>
          <c:tx>
            <c:rich>
              <a:bodyPr rot="0" vert="horz"/>
              <a:lstStyle/>
              <a:p>
                <a:pPr>
                  <a:defRPr/>
                </a:pPr>
                <a:fld id="{295D2B72-EC10-4FD1-A237-AC2304DBA5BD}" type="CELLRANGE">
                  <a:rPr lang="en-US"/>
                  <a:pPr>
                    <a:defRPr/>
                  </a:pPr>
                  <a:t>[CELLRANGE]</a:t>
                </a:fld>
                <a:endParaRPr lang="en-US"/>
              </a:p>
              <a:p>
                <a:pPr>
                  <a:defRPr/>
                </a:pPr>
                <a:fld id="{9AA0F4A3-5984-4DEF-875F-577A5E386B7E}"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7"/>
        <c:dLbl>
          <c:idx val="0"/>
          <c:tx>
            <c:rich>
              <a:bodyPr rot="0" vert="horz"/>
              <a:lstStyle/>
              <a:p>
                <a:pPr>
                  <a:defRPr/>
                </a:pPr>
                <a:fld id="{DC9601CB-8095-4F04-A1CE-1387D2E930C0}" type="CELLRANGE">
                  <a:rPr lang="en-US"/>
                  <a:pPr>
                    <a:defRPr/>
                  </a:pPr>
                  <a:t>[CELLRANGE]</a:t>
                </a:fld>
                <a:endParaRPr lang="en-US"/>
              </a:p>
              <a:p>
                <a:pPr>
                  <a:defRPr/>
                </a:pPr>
                <a:fld id="{514C81B6-91C3-4835-8FE1-B38E610AABF2}"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8"/>
        <c:dLbl>
          <c:idx val="0"/>
          <c:tx>
            <c:rich>
              <a:bodyPr rot="0" vert="horz"/>
              <a:lstStyle/>
              <a:p>
                <a:pPr>
                  <a:defRPr/>
                </a:pPr>
                <a:fld id="{68B3EAD3-5C7E-4926-A04F-CD0BBE01A94C}" type="CELLRANGE">
                  <a:rPr lang="en-US"/>
                  <a:pPr>
                    <a:defRPr/>
                  </a:pPr>
                  <a:t>[CELLRANGE]</a:t>
                </a:fld>
                <a:endParaRPr lang="en-US"/>
              </a:p>
              <a:p>
                <a:pPr>
                  <a:defRPr/>
                </a:pPr>
                <a:fld id="{D2834B78-D2C1-4BF7-8999-F6629461361D}"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9"/>
        <c:dLbl>
          <c:idx val="0"/>
          <c:tx>
            <c:rich>
              <a:bodyPr rot="0" vert="horz"/>
              <a:lstStyle/>
              <a:p>
                <a:pPr>
                  <a:defRPr/>
                </a:pPr>
                <a:fld id="{868F4F1F-8B23-437A-AB94-25A383AE371E}" type="CELLRANGE">
                  <a:rPr lang="en-US"/>
                  <a:pPr>
                    <a:defRPr/>
                  </a:pPr>
                  <a:t>[CELLRANGE]</a:t>
                </a:fld>
                <a:r>
                  <a:rPr lang="en-US" baseline="0"/>
                  <a:t>
</a:t>
                </a:r>
                <a:fld id="{573FE8A7-1117-439D-891F-654078B36734}"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0"/>
        <c:dLbl>
          <c:idx val="0"/>
          <c:tx>
            <c:rich>
              <a:bodyPr rot="0" vert="horz"/>
              <a:lstStyle/>
              <a:p>
                <a:pPr>
                  <a:defRPr/>
                </a:pPr>
                <a:fld id="{BD6B35DE-B7F5-468B-9758-3B73195E3757}" type="CELLRANGE">
                  <a:rPr lang="en-US"/>
                  <a:pPr>
                    <a:defRPr/>
                  </a:pPr>
                  <a:t>[CELLRANGE]</a:t>
                </a:fld>
                <a:r>
                  <a:rPr lang="en-US" baseline="0"/>
                  <a:t>
</a:t>
                </a:r>
                <a:fld id="{25AF56E8-3C0C-4AD9-B098-0E0DE84F64F8}"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1"/>
        <c:dLbl>
          <c:idx val="0"/>
          <c:tx>
            <c:rich>
              <a:bodyPr rot="0" vert="horz"/>
              <a:lstStyle/>
              <a:p>
                <a:pPr>
                  <a:defRPr/>
                </a:pPr>
                <a:fld id="{ACA5B942-1DD0-4A9E-A746-0E89824C2EB7}" type="CELLRANGE">
                  <a:rPr lang="en-US"/>
                  <a:pPr>
                    <a:defRPr/>
                  </a:pPr>
                  <a:t>[CELLRANGE]</a:t>
                </a:fld>
                <a:r>
                  <a:rPr lang="en-US" baseline="0"/>
                  <a:t>
</a:t>
                </a:r>
                <a:fld id="{DC092204-68D9-41A0-A312-E69F93FF5822}"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s>
    <c:plotArea>
      <c:layout>
        <c:manualLayout>
          <c:layoutTarget val="inner"/>
          <c:xMode val="edge"/>
          <c:yMode val="edge"/>
          <c:x val="0.20615339235913341"/>
          <c:y val="0.17490712527264035"/>
          <c:w val="0.75743256975500572"/>
          <c:h val="0.78530508462894288"/>
        </c:manualLayout>
      </c:layout>
      <c:barChart>
        <c:barDir val="bar"/>
        <c:grouping val="clustered"/>
        <c:varyColors val="0"/>
        <c:ser>
          <c:idx val="0"/>
          <c:order val="0"/>
          <c:tx>
            <c:strRef>
              <c:f>Grafice!$C$369:$C$374</c:f>
              <c:strCache>
                <c:ptCount val="1"/>
                <c:pt idx="0">
                  <c:v>Total</c:v>
                </c:pt>
              </c:strCache>
            </c:strRef>
          </c:tx>
          <c:spPr>
            <a:solidFill>
              <a:srgbClr val="FFE600"/>
            </a:solidFill>
            <a:ln>
              <a:noFill/>
            </a:ln>
            <a:effectLst/>
          </c:spPr>
          <c:invertIfNegative val="0"/>
          <c:dLbls>
            <c:dLbl>
              <c:idx val="0"/>
              <c:tx>
                <c:rich>
                  <a:bodyPr/>
                  <a:lstStyle/>
                  <a:p>
                    <a:fld id="{295D2B72-EC10-4FD1-A237-AC2304DBA5BD}" type="CELLRANGE">
                      <a:rPr lang="en-US"/>
                      <a:pPr/>
                      <a:t>[CELLRANGE]</a:t>
                    </a:fld>
                    <a:endParaRPr lang="en-US"/>
                  </a:p>
                  <a:p>
                    <a:fld id="{9AA0F4A3-5984-4DEF-875F-577A5E386B7E}"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DC4E-4EE5-B287-745481E68613}"/>
                </c:ext>
              </c:extLst>
            </c:dLbl>
            <c:dLbl>
              <c:idx val="1"/>
              <c:tx>
                <c:rich>
                  <a:bodyPr/>
                  <a:lstStyle/>
                  <a:p>
                    <a:fld id="{DC9601CB-8095-4F04-A1CE-1387D2E930C0}" type="CELLRANGE">
                      <a:rPr lang="en-US"/>
                      <a:pPr/>
                      <a:t>[CELLRANGE]</a:t>
                    </a:fld>
                    <a:endParaRPr lang="en-US"/>
                  </a:p>
                  <a:p>
                    <a:fld id="{514C81B6-91C3-4835-8FE1-B38E610AABF2}"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DC4E-4EE5-B287-745481E68613}"/>
                </c:ext>
              </c:extLst>
            </c:dLbl>
            <c:dLbl>
              <c:idx val="2"/>
              <c:tx>
                <c:rich>
                  <a:bodyPr/>
                  <a:lstStyle/>
                  <a:p>
                    <a:fld id="{68B3EAD3-5C7E-4926-A04F-CD0BBE01A94C}" type="CELLRANGE">
                      <a:rPr lang="en-US"/>
                      <a:pPr/>
                      <a:t>[CELLRANGE]</a:t>
                    </a:fld>
                    <a:endParaRPr lang="en-US"/>
                  </a:p>
                  <a:p>
                    <a:fld id="{D2834B78-D2C1-4BF7-8999-F6629461361D}"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DC4E-4EE5-B287-745481E68613}"/>
                </c:ext>
              </c:extLst>
            </c:dLbl>
            <c:dLbl>
              <c:idx val="3"/>
              <c:tx>
                <c:rich>
                  <a:bodyPr/>
                  <a:lstStyle/>
                  <a:p>
                    <a:fld id="{868F4F1F-8B23-437A-AB94-25A383AE371E}" type="CELLRANGE">
                      <a:rPr lang="en-US"/>
                      <a:pPr/>
                      <a:t>[CELLRANGE]</a:t>
                    </a:fld>
                    <a:r>
                      <a:rPr lang="en-US" baseline="0"/>
                      <a:t>
</a:t>
                    </a:r>
                    <a:fld id="{573FE8A7-1117-439D-891F-654078B36734}"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DC4E-4EE5-B287-745481E68613}"/>
                </c:ext>
              </c:extLst>
            </c:dLbl>
            <c:dLbl>
              <c:idx val="4"/>
              <c:tx>
                <c:rich>
                  <a:bodyPr/>
                  <a:lstStyle/>
                  <a:p>
                    <a:fld id="{BD6B35DE-B7F5-468B-9758-3B73195E3757}" type="CELLRANGE">
                      <a:rPr lang="en-US"/>
                      <a:pPr/>
                      <a:t>[CELLRANGE]</a:t>
                    </a:fld>
                    <a:r>
                      <a:rPr lang="en-US" baseline="0"/>
                      <a:t>
</a:t>
                    </a:r>
                    <a:fld id="{25AF56E8-3C0C-4AD9-B098-0E0DE84F64F8}"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DC4E-4EE5-B287-745481E68613}"/>
                </c:ext>
              </c:extLst>
            </c:dLbl>
            <c:dLbl>
              <c:idx val="5"/>
              <c:tx>
                <c:rich>
                  <a:bodyPr/>
                  <a:lstStyle/>
                  <a:p>
                    <a:fld id="{ACA5B942-1DD0-4A9E-A746-0E89824C2EB7}" type="CELLRANGE">
                      <a:rPr lang="en-US"/>
                      <a:pPr/>
                      <a:t>[CELLRANGE]</a:t>
                    </a:fld>
                    <a:r>
                      <a:rPr lang="en-US" baseline="0"/>
                      <a:t>
</a:t>
                    </a:r>
                    <a:fld id="{DC092204-68D9-41A0-A312-E69F93FF5822}"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DC4E-4EE5-B287-745481E68613}"/>
                </c:ext>
              </c:extLst>
            </c:dLbl>
            <c:spPr>
              <a:noFill/>
              <a:ln>
                <a:noFill/>
              </a:ln>
              <a:effectLst/>
            </c:spPr>
            <c:txPr>
              <a:bodyPr rot="0" vert="horz"/>
              <a:lstStyle/>
              <a:p>
                <a:pPr>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Grafice!$C$369:$C$374</c:f>
              <c:strCache>
                <c:ptCount val="6"/>
                <c:pt idx="0">
                  <c:v>i) În foarte mare măsură</c:v>
                </c:pt>
                <c:pt idx="1">
                  <c:v>ii) În mare măsură</c:v>
                </c:pt>
                <c:pt idx="2">
                  <c:v>iii) În mică măsură</c:v>
                </c:pt>
                <c:pt idx="3">
                  <c:v>iv) În foarte mică măsură</c:v>
                </c:pt>
                <c:pt idx="4">
                  <c:v>v) Deloc</c:v>
                </c:pt>
                <c:pt idx="5">
                  <c:v>vi) Nu știu / Nu răspund</c:v>
                </c:pt>
              </c:strCache>
            </c:strRef>
          </c:cat>
          <c:val>
            <c:numRef>
              <c:f>Grafice!$C$369:$C$374</c:f>
              <c:numCache>
                <c:formatCode>0.0%</c:formatCode>
                <c:ptCount val="6"/>
                <c:pt idx="0">
                  <c:v>0.2857142857142857</c:v>
                </c:pt>
                <c:pt idx="1">
                  <c:v>0.34285714285714286</c:v>
                </c:pt>
                <c:pt idx="2">
                  <c:v>8.5714285714285715E-2</c:v>
                </c:pt>
                <c:pt idx="3">
                  <c:v>5.7142857142857141E-2</c:v>
                </c:pt>
                <c:pt idx="4">
                  <c:v>5.7142857142857141E-2</c:v>
                </c:pt>
                <c:pt idx="5">
                  <c:v>0.17142857142857143</c:v>
                </c:pt>
              </c:numCache>
            </c:numRef>
          </c:val>
          <c:extLst>
            <c:ext xmlns:c15="http://schemas.microsoft.com/office/drawing/2012/chart" uri="{02D57815-91ED-43cb-92C2-25804820EDAC}">
              <c15:datalabelsRange>
                <c15:f>Grafice!$C$369:$C$374</c15:f>
                <c15:dlblRangeCache>
                  <c:ptCount val="6"/>
                  <c:pt idx="0">
                    <c:v>10</c:v>
                  </c:pt>
                  <c:pt idx="1">
                    <c:v>12</c:v>
                  </c:pt>
                  <c:pt idx="2">
                    <c:v>3</c:v>
                  </c:pt>
                  <c:pt idx="3">
                    <c:v>2</c:v>
                  </c:pt>
                  <c:pt idx="4">
                    <c:v>2</c:v>
                  </c:pt>
                  <c:pt idx="5">
                    <c:v>6</c:v>
                  </c:pt>
                </c15:dlblRangeCache>
              </c15:datalabelsRange>
            </c:ext>
            <c:ext xmlns:c16="http://schemas.microsoft.com/office/drawing/2014/chart" uri="{C3380CC4-5D6E-409C-BE32-E72D297353CC}">
              <c16:uniqueId val="{00000007-DC4E-4EE5-B287-745481E68613}"/>
            </c:ext>
          </c:extLst>
        </c:ser>
        <c:dLbls>
          <c:showLegendKey val="0"/>
          <c:showVal val="0"/>
          <c:showCatName val="0"/>
          <c:showSerName val="0"/>
          <c:showPercent val="0"/>
          <c:showBubbleSize val="0"/>
        </c:dLbls>
        <c:gapWidth val="100"/>
        <c:axId val="629751888"/>
        <c:axId val="629754840"/>
      </c:barChart>
      <c:catAx>
        <c:axId val="6297518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629754840"/>
        <c:crosses val="autoZero"/>
        <c:auto val="1"/>
        <c:lblAlgn val="ctr"/>
        <c:lblOffset val="100"/>
        <c:noMultiLvlLbl val="0"/>
      </c:catAx>
      <c:valAx>
        <c:axId val="62975484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n-US"/>
          </a:p>
        </c:txPr>
        <c:crossAx val="629751888"/>
        <c:crosses val="autoZero"/>
        <c:crossBetween val="between"/>
      </c:valAx>
    </c:plotArea>
    <c:plotVisOnly val="1"/>
    <c:dispBlanksAs val="gap"/>
    <c:showDLblsOverMax val="0"/>
    <c:extLst/>
  </c:chart>
  <c:spPr>
    <a:no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1.xlsx]Grafice!PivotTable133</c:name>
    <c:fmtId val="1"/>
  </c:pivotSource>
  <c:chart>
    <c:autoTitleDeleted val="1"/>
    <c:pivotFmts>
      <c:pivotFmt>
        <c:idx val="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9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19183F-28FE-43A3-8227-83B1EB6B8F2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14E9630-C303-42DA-93C0-2D85B81F9B2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DC455FC-108D-450B-8EF8-5AF2DDF2C88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FC6980C-CD72-4FF0-A2B9-486007493E4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B0A0B47-32DA-4132-8D8F-67276A1C915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5C11252-5D25-4C34-ACE0-A39DE7A913F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1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05D3107-F83A-4F52-AAA0-5FA6CFC72E37}"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4592B7E-4D01-4C88-87AC-1DD9CF99FAC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EB66064-BA43-4ADD-BED7-6E6D15DAB17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3BA010C-34BC-4FEA-B62E-FD41292DB5A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6FE0132-344D-4BFB-A878-93793CA4998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3C9C86F-FF2C-4D3D-8A1E-1BFFE6C3F20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6800D07-7513-4ADA-803C-81B05B10BCB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279F3F9-98F1-4A4F-8570-DEE3456980D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257EFC4-043A-472E-97E2-13B2664A864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0E8F20D-1F33-43E9-AD52-7C6818B37A4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B5CA2CE-D932-476E-A764-521C82495A2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EFB4708-81BF-4041-95B9-3430BCF3363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5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58C7C04-3F8C-4A77-9969-58BB6E423BB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DA8BDB5-61D4-4068-96A0-771B170BFC8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8AE509B-EDBB-4721-B6A0-2FDDD95583D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8AD3859-352F-44B1-8D63-8528520D825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6D57FEE-D526-4B8D-8818-72FFC99C501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879497E-8EA7-4C99-A5D6-CDCAC5FA7F2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CAA1CF2-EEF8-441E-B443-249B9EBC1D98}"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82C5677-7929-4DCD-BC18-DED039E545B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772CE67-3194-4415-9959-EDE07E3A2AE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9594E02-12B1-49D6-B3D1-B8B8E393D1F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3C7475-18B2-418B-AC92-A0A0CA1A212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DB92475-1602-4E43-BD0D-62FD8F64EB2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7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0E7B30C-53A1-41A9-AC7B-C80155FAA30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E70057D3-CFA8-4DB0-8D73-5C20A3204717}"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8879DE0-EDAB-464A-9A0B-0B23C2F70B7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2F77F2BB-39FD-48F8-B750-44D058161F6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148358C-F08E-4D69-AF34-13C84DBC0C1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EABFEEB-9234-430A-8519-93ED49DABD3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5D501A8-105B-4425-B7AE-FD579A0C4D8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3824CEA-8FC8-463E-BFC0-873237D23AD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B2847CF-1075-41D0-9F85-CB2D7CFE1B7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96BBE3F-C288-44AC-BC56-27819A63AD3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9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6B5AD7B-FBFB-41A6-BA7C-8597BEF7608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F46148F-D539-4B91-A9C8-8597A9BFF3F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9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326B2B-1B0E-4399-91D5-CB3079CFF04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88D5C9A6-B388-46FE-9BF5-52C4D08BC3A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05AF8FD-1C53-433B-9981-FE87314920B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100FE6A-87BF-4A18-AFDE-D68E72DF822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8251499-2119-416B-85E0-B9A3148D0B6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E7DA4A4-6742-4FE9-B9FA-C9E8E9524FD3}"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FB662B7-4777-4837-878B-E8D833D5784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364DC7B-C826-407F-A8E5-B48C124EE0C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5F62FA7-80F0-4D79-A95D-B47AC254AF5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576B386-25D9-4217-A9CA-F303DE64862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AA70768-AB78-401C-8FD8-EDDA007F079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1B376DD-C9BB-4014-B466-F14785EA3DF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72FC15-1113-4EDB-90A7-F43303DCF40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E10AE00-0D17-487F-9523-959CE5C4696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4568730-353D-442B-A38D-B06E961D63E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427DC41-59F9-45DE-A149-080718EBDBA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819F414-6598-4AE1-8AB8-892BDE3ED01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8AB8339-C1CB-4796-BD11-5C824D5AC8D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5372F57-98E8-4BB5-9C26-A0FF1B620A4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EAC9A88-D341-415C-ACC7-F6B90475D00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FD604B4-328A-4966-A788-C4D6B3A547C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6688628-9413-4765-80D2-0B1891A29924}"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361770E-6AEF-4979-9C1F-8167E69E547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3050B5E-ED73-411C-B76C-AA6879F2AFF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8B7391-0888-4543-AC90-38D5C665FA2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9D329B1-8888-4443-961A-FD09933517C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E398CE8-F2E3-4986-86EB-5AD8AA75D47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36635F2-2F2F-428E-AA3F-97A179E31E8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704A41F-C055-40AC-8D29-ECFC4CB6DE0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C969C0D-5F0B-4C75-A145-6C261B0E7DD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165869C-14C1-4249-A246-0DF17AABA487}"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2148124-0980-442E-8C1C-D09708D6ADA8}"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3F3E57-07B1-48D5-ACF6-D37FACD0F08E}"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438A165-372A-4A0C-ACF6-403EDA5864E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F793BF1-91BD-443E-911B-E63CE847DA5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B8408E6-7CBB-4CA2-B73F-8318A4C4418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09E4011-B28E-4A03-84CF-36A97B25BC2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6319F58-8624-488D-ACD7-68DF731F822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6E4A464-B7CB-4599-8E66-07FA8ED1850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8B8B857-B684-4D64-B5ED-A243414A1E5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11B5F1B-D9A3-4A3B-B0ED-78FE305A488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D0391A2-DF64-4140-A528-0911BC0545B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DC8F1EB-579E-4818-9375-4021A362A48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09189401-30A5-4F00-A5E8-D85523F0CDA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48F7737-0FF1-4239-9C88-976E90A737E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28A6A9F-7299-45F4-8898-3F2B58014D5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6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2238812-837F-4201-9289-8EA5230257D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6D4913A-5D4F-45CE-AD83-41E2858F1D8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6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1708B1C-CAB1-4F8B-B347-2A2AB0E8E687}"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BA7204D-8D8C-4BCE-B731-B4036C33107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72E1D2-0187-4A53-BB2A-09BB0B05C6C8}"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0824A8D-7E43-49E1-B972-9D7E8452003F}"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56AF357-BF75-4A00-B86B-E3023BAD88C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A82A976-B4DB-4718-9F93-052A53E0EE1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0F87DD0-0001-4BAD-B754-FD52BB4572B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B145EC1-B0C1-4F73-B053-9A6A316F410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141A106-294D-4A36-948B-521567A35A0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5A08F8D-D182-4128-8DAE-3FAFCC98357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A4949A3-C3DA-4A33-A67A-4F24D2D1BED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6E92DA8-8AEB-4FF5-AA37-CC2B0EA7A21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93BE7A0-54A0-4AAE-8DA2-871202F87D6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773A638-8E21-4480-8918-9449E708E3C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1A8EF6F-3756-4B53-9433-F16DC33ED2E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D61704D-A3D3-4E47-A5AD-2935E02F205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BA73C5C-8711-4F4C-B9B1-530B90D8C0D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574DC2A-2B13-4822-A668-C6D2A33E123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353D8DE-2CBD-407C-95FE-1AF37075F1E8}"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F7533A9-BBEF-41B1-9E95-17801C0CBF25}"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9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9E39559-B7B6-47D7-A297-F7D420EC88E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31E010C-D8AB-4081-A319-E3E975C43BF3}"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9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9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FDE0D2-4C94-4EA8-995C-DB9D53D3259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5EA0348-7E50-49BE-9C9D-9AE3044084E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9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3167F-3A14-45C4-A79B-02EA3F76A3B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82AB3C6-3ED1-42F9-8AAE-15307C91947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0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F0B77AF-911B-4757-B6E3-1685406A485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4A50123-BE93-4F21-9471-0855E86006C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0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DC16512-0CCF-4106-AED5-6C8FB22A6DF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B41BD52-BEA7-4370-89C9-BE9215689C9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0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77D40D6-B047-4544-B3A3-CB63187EB2C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EB6E68FB-3120-4F42-822B-152BC0F3F5D1}"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1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A1F5A55-35D9-4097-8D69-BDF9103B88D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6FAA3418-0C9C-49B5-9564-B368507BF82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1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3512718-8A41-440B-BA94-06EC54E3788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401CC30-2BE7-490B-9362-1AD6FD4A050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72058AC-10A2-4163-A8BE-110D1CFB009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FA7CC74-5022-4C6B-8BEF-64A72346D1B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1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9E1D91-9135-4284-8757-33BD64F25EC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727FBD8-953E-49E7-9DC7-0F7FB1645FA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E2EC853-117B-4237-8DF9-0C0198CA0D3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54087EE-8392-427B-A152-84681BAA802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2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5B73E1F-D0B5-483A-A390-A2AA1ACD02F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C886E573-6AF2-4DBC-848D-3CABE375B1D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19BEABF-3D77-4895-90D2-F76B6EA1630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8BCA2223-371E-41C4-87FF-2A4E400E5A31}"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C75391D-9477-499B-80EB-22207EC5DB4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C12A15A2-BFA2-41A8-8F6C-62D3E3577A77}"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00907A-0193-402E-9191-890405C13B3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D7C8F33-AFD4-4900-A337-D3D40025C75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4FBA9C1-6B1C-404E-8141-D4B739BFE5A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589CB18-D962-4CA5-AE52-78DE6EDFCEC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877C247-4A4A-42F2-BB75-84AE716963C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452E853-AF84-4769-8A1C-22924AABF9A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329C8E6-8CA1-48EE-B0C0-7E2BF5AFD84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1432206-8B9D-4585-92D6-9707998D881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4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6C7767C-DF6D-444D-9A76-E0D72761F75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DC98BA3-FD8E-46F9-8E6D-4A5499259BB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5B35623-E324-444E-8DF0-E189463085E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8AAA6B6-A822-44DB-9D50-E8A6C482036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4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E65AF84-6C50-4722-9685-2B3F62399F1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0D89C12B-C399-4512-80A2-832291761E9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1670838-0890-4014-8083-4E4D92A7C3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22A35AB3-E68D-425D-8609-17EAA3DF3A3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A161FAC-99D8-401A-A697-42E1147F167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8F5C338-C4E3-40DD-9CA9-B8025AC15B3F}"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880BBC1-F424-4CDD-B12A-C9D1DF5F2088}"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9F9B136-DE1C-4A80-8196-697232442A4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32BB7C9-A15D-4E03-992D-1DF83CCA157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FEDAE01-C12A-48C8-A731-FFE749EBB2F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05C1FC6-D29B-483B-9E2D-5850B5DDEB8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53210AF-0287-4FFA-B5E1-460412C8565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893A464-52B2-4475-AB13-9C6B1CC338A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D0E7D4D-E7C3-435C-8756-CDA7D027362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5D1FB7F-D54D-47CD-AB58-97753B68ECF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6E8F3BA-4EC3-4E32-96FC-7199B32CE6F5}"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69CD255-7BE2-4BA8-9FD0-10AD16C0772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2B845A3-8D75-47B5-816B-DA9667DC0EE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66"/>
        <c:spPr>
          <a:solidFill>
            <a:srgbClr val="FFE600"/>
          </a:solidFill>
          <a:ln>
            <a:noFill/>
          </a:ln>
          <a:effectLst/>
        </c:spPr>
        <c:marker>
          <c:symbol val="none"/>
        </c:marker>
        <c:dLbl>
          <c:idx val="0"/>
          <c:spPr>
            <a:noFill/>
            <a:ln>
              <a:noFill/>
            </a:ln>
            <a:effectLst/>
          </c:spPr>
          <c:txPr>
            <a:bodyPr rot="0" vert="horz"/>
            <a:lstStyle/>
            <a:p>
              <a:pPr>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67"/>
        <c:dLbl>
          <c:idx val="0"/>
          <c:tx>
            <c:rich>
              <a:bodyPr rot="0" vert="horz"/>
              <a:lstStyle/>
              <a:p>
                <a:pPr>
                  <a:defRPr/>
                </a:pPr>
                <a:fld id="{295D2B72-EC10-4FD1-A237-AC2304DBA5BD}" type="CELLRANGE">
                  <a:rPr lang="en-US"/>
                  <a:pPr>
                    <a:defRPr/>
                  </a:pPr>
                  <a:t>[CELLRANGE]</a:t>
                </a:fld>
                <a:endParaRPr lang="en-US"/>
              </a:p>
              <a:p>
                <a:pPr>
                  <a:defRPr/>
                </a:pPr>
                <a:fld id="{9AA0F4A3-5984-4DEF-875F-577A5E386B7E}"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8"/>
        <c:dLbl>
          <c:idx val="0"/>
          <c:tx>
            <c:rich>
              <a:bodyPr rot="0" vert="horz"/>
              <a:lstStyle/>
              <a:p>
                <a:pPr>
                  <a:defRPr/>
                </a:pPr>
                <a:fld id="{DC9601CB-8095-4F04-A1CE-1387D2E930C0}" type="CELLRANGE">
                  <a:rPr lang="en-US"/>
                  <a:pPr>
                    <a:defRPr/>
                  </a:pPr>
                  <a:t>[CELLRANGE]</a:t>
                </a:fld>
                <a:endParaRPr lang="en-US"/>
              </a:p>
              <a:p>
                <a:pPr>
                  <a:defRPr/>
                </a:pPr>
                <a:fld id="{514C81B6-91C3-4835-8FE1-B38E610AABF2}"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9"/>
        <c:dLbl>
          <c:idx val="0"/>
          <c:tx>
            <c:rich>
              <a:bodyPr rot="0" vert="horz"/>
              <a:lstStyle/>
              <a:p>
                <a:pPr>
                  <a:defRPr/>
                </a:pPr>
                <a:fld id="{68B3EAD3-5C7E-4926-A04F-CD0BBE01A94C}" type="CELLRANGE">
                  <a:rPr lang="en-US"/>
                  <a:pPr>
                    <a:defRPr/>
                  </a:pPr>
                  <a:t>[CELLRANGE]</a:t>
                </a:fld>
                <a:endParaRPr lang="en-US"/>
              </a:p>
              <a:p>
                <a:pPr>
                  <a:defRPr/>
                </a:pPr>
                <a:fld id="{D2834B78-D2C1-4BF7-8999-F6629461361D}"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0"/>
        <c:dLbl>
          <c:idx val="0"/>
          <c:tx>
            <c:rich>
              <a:bodyPr rot="0" vert="horz"/>
              <a:lstStyle/>
              <a:p>
                <a:pPr>
                  <a:defRPr/>
                </a:pPr>
                <a:fld id="{F7CE2C3A-CA9A-47D5-AFE7-AF0A8C09A971}" type="CELLRANGE">
                  <a:rPr lang="en-US"/>
                  <a:pPr>
                    <a:defRPr/>
                  </a:pPr>
                  <a:t>[CELLRANGE]</a:t>
                </a:fld>
                <a:r>
                  <a:rPr lang="en-US" baseline="0"/>
                  <a:t>
</a:t>
                </a:r>
                <a:fld id="{CFD01A71-C48E-4A20-923D-E324B10E850E}"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71"/>
        <c:dLbl>
          <c:idx val="0"/>
          <c:tx>
            <c:rich>
              <a:bodyPr rot="0" vert="horz"/>
              <a:lstStyle/>
              <a:p>
                <a:pPr>
                  <a:defRPr/>
                </a:pPr>
                <a:fld id="{E9719689-66CE-4EBF-9D95-A0094CD2A96A}" type="CELLRANGE">
                  <a:rPr lang="en-US"/>
                  <a:pPr>
                    <a:defRPr/>
                  </a:pPr>
                  <a:t>[CELLRANGE]</a:t>
                </a:fld>
                <a:r>
                  <a:rPr lang="en-US" baseline="0"/>
                  <a:t>
</a:t>
                </a:r>
                <a:fld id="{C6519E86-F96E-445E-850F-8D246459ED1C}"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72"/>
        <c:dLbl>
          <c:idx val="0"/>
          <c:tx>
            <c:rich>
              <a:bodyPr rot="0" vert="horz"/>
              <a:lstStyle/>
              <a:p>
                <a:pPr>
                  <a:defRPr/>
                </a:pPr>
                <a:fld id="{6C3C082F-7816-430E-B720-530EAF66AEFB}" type="CELLRANGE">
                  <a:rPr lang="en-US"/>
                  <a:pPr>
                    <a:defRPr/>
                  </a:pPr>
                  <a:t>[CELLRANGE]</a:t>
                </a:fld>
                <a:r>
                  <a:rPr lang="en-US" baseline="0"/>
                  <a:t>
</a:t>
                </a:r>
                <a:fld id="{CE4CB888-934E-49A8-9C79-0846017B74AE}"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s>
    <c:plotArea>
      <c:layout>
        <c:manualLayout>
          <c:layoutTarget val="inner"/>
          <c:xMode val="edge"/>
          <c:yMode val="edge"/>
          <c:x val="0.21033291164729401"/>
          <c:y val="0.1836129280087562"/>
          <c:w val="0.75251479837231428"/>
          <c:h val="0.76626525360850783"/>
        </c:manualLayout>
      </c:layout>
      <c:barChart>
        <c:barDir val="bar"/>
        <c:grouping val="clustered"/>
        <c:varyColors val="0"/>
        <c:ser>
          <c:idx val="0"/>
          <c:order val="0"/>
          <c:tx>
            <c:strRef>
              <c:f>Grafice!$C$380:$C$385</c:f>
              <c:strCache>
                <c:ptCount val="1"/>
                <c:pt idx="0">
                  <c:v>Total</c:v>
                </c:pt>
              </c:strCache>
            </c:strRef>
          </c:tx>
          <c:spPr>
            <a:solidFill>
              <a:srgbClr val="FFE600"/>
            </a:solidFill>
            <a:ln>
              <a:noFill/>
            </a:ln>
            <a:effectLst/>
          </c:spPr>
          <c:invertIfNegative val="0"/>
          <c:dLbls>
            <c:dLbl>
              <c:idx val="0"/>
              <c:tx>
                <c:rich>
                  <a:bodyPr/>
                  <a:lstStyle/>
                  <a:p>
                    <a:fld id="{295D2B72-EC10-4FD1-A237-AC2304DBA5BD}" type="CELLRANGE">
                      <a:rPr lang="en-US"/>
                      <a:pPr/>
                      <a:t>[CELLRANGE]</a:t>
                    </a:fld>
                    <a:endParaRPr lang="en-US"/>
                  </a:p>
                  <a:p>
                    <a:fld id="{9AA0F4A3-5984-4DEF-875F-577A5E386B7E}"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71B3-4B62-8083-9578EFEA6EE1}"/>
                </c:ext>
              </c:extLst>
            </c:dLbl>
            <c:dLbl>
              <c:idx val="1"/>
              <c:tx>
                <c:rich>
                  <a:bodyPr/>
                  <a:lstStyle/>
                  <a:p>
                    <a:fld id="{DC9601CB-8095-4F04-A1CE-1387D2E930C0}" type="CELLRANGE">
                      <a:rPr lang="en-US"/>
                      <a:pPr/>
                      <a:t>[CELLRANGE]</a:t>
                    </a:fld>
                    <a:endParaRPr lang="en-US"/>
                  </a:p>
                  <a:p>
                    <a:fld id="{514C81B6-91C3-4835-8FE1-B38E610AABF2}"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71B3-4B62-8083-9578EFEA6EE1}"/>
                </c:ext>
              </c:extLst>
            </c:dLbl>
            <c:dLbl>
              <c:idx val="2"/>
              <c:tx>
                <c:rich>
                  <a:bodyPr/>
                  <a:lstStyle/>
                  <a:p>
                    <a:fld id="{68B3EAD3-5C7E-4926-A04F-CD0BBE01A94C}" type="CELLRANGE">
                      <a:rPr lang="en-US"/>
                      <a:pPr/>
                      <a:t>[CELLRANGE]</a:t>
                    </a:fld>
                    <a:endParaRPr lang="en-US"/>
                  </a:p>
                  <a:p>
                    <a:fld id="{D2834B78-D2C1-4BF7-8999-F6629461361D}"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71B3-4B62-8083-9578EFEA6EE1}"/>
                </c:ext>
              </c:extLst>
            </c:dLbl>
            <c:dLbl>
              <c:idx val="3"/>
              <c:tx>
                <c:rich>
                  <a:bodyPr/>
                  <a:lstStyle/>
                  <a:p>
                    <a:fld id="{F7CE2C3A-CA9A-47D5-AFE7-AF0A8C09A971}" type="CELLRANGE">
                      <a:rPr lang="en-US"/>
                      <a:pPr/>
                      <a:t>[CELLRANGE]</a:t>
                    </a:fld>
                    <a:r>
                      <a:rPr lang="en-US" baseline="0"/>
                      <a:t>
</a:t>
                    </a:r>
                    <a:fld id="{CFD01A71-C48E-4A20-923D-E324B10E850E}"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71B3-4B62-8083-9578EFEA6EE1}"/>
                </c:ext>
              </c:extLst>
            </c:dLbl>
            <c:dLbl>
              <c:idx val="4"/>
              <c:tx>
                <c:rich>
                  <a:bodyPr/>
                  <a:lstStyle/>
                  <a:p>
                    <a:fld id="{E9719689-66CE-4EBF-9D95-A0094CD2A96A}" type="CELLRANGE">
                      <a:rPr lang="en-US"/>
                      <a:pPr/>
                      <a:t>[CELLRANGE]</a:t>
                    </a:fld>
                    <a:r>
                      <a:rPr lang="en-US" baseline="0"/>
                      <a:t>
</a:t>
                    </a:r>
                    <a:fld id="{C6519E86-F96E-445E-850F-8D246459ED1C}"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71B3-4B62-8083-9578EFEA6EE1}"/>
                </c:ext>
              </c:extLst>
            </c:dLbl>
            <c:dLbl>
              <c:idx val="5"/>
              <c:tx>
                <c:rich>
                  <a:bodyPr/>
                  <a:lstStyle/>
                  <a:p>
                    <a:fld id="{6C3C082F-7816-430E-B720-530EAF66AEFB}" type="CELLRANGE">
                      <a:rPr lang="en-US"/>
                      <a:pPr/>
                      <a:t>[CELLRANGE]</a:t>
                    </a:fld>
                    <a:r>
                      <a:rPr lang="en-US" baseline="0"/>
                      <a:t>
</a:t>
                    </a:r>
                    <a:fld id="{CE4CB888-934E-49A8-9C79-0846017B74AE}"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71B3-4B62-8083-9578EFEA6EE1}"/>
                </c:ext>
              </c:extLst>
            </c:dLbl>
            <c:spPr>
              <a:noFill/>
              <a:ln>
                <a:noFill/>
              </a:ln>
              <a:effectLst/>
            </c:spPr>
            <c:txPr>
              <a:bodyPr rot="0" vert="horz"/>
              <a:lstStyle/>
              <a:p>
                <a:pPr>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Grafice!$C$380:$C$385</c:f>
              <c:strCache>
                <c:ptCount val="6"/>
                <c:pt idx="0">
                  <c:v>i) În foarte mare măsură</c:v>
                </c:pt>
                <c:pt idx="1">
                  <c:v>ii) În mare măsură</c:v>
                </c:pt>
                <c:pt idx="2">
                  <c:v>iii) În mică măsură</c:v>
                </c:pt>
                <c:pt idx="3">
                  <c:v>iv) În foarte mică măsură</c:v>
                </c:pt>
                <c:pt idx="4">
                  <c:v>v) Deloc</c:v>
                </c:pt>
                <c:pt idx="5">
                  <c:v>vi) Nu știu / Nu răspund</c:v>
                </c:pt>
              </c:strCache>
            </c:strRef>
          </c:cat>
          <c:val>
            <c:numRef>
              <c:f>Grafice!$C$380:$C$385</c:f>
              <c:numCache>
                <c:formatCode>0.0%</c:formatCode>
                <c:ptCount val="6"/>
                <c:pt idx="0">
                  <c:v>0.2</c:v>
                </c:pt>
                <c:pt idx="1">
                  <c:v>0.2857142857142857</c:v>
                </c:pt>
                <c:pt idx="2">
                  <c:v>0.17142857142857143</c:v>
                </c:pt>
                <c:pt idx="3">
                  <c:v>5.7142857142857141E-2</c:v>
                </c:pt>
                <c:pt idx="4">
                  <c:v>5.7142857142857141E-2</c:v>
                </c:pt>
                <c:pt idx="5">
                  <c:v>0.22857142857142856</c:v>
                </c:pt>
              </c:numCache>
            </c:numRef>
          </c:val>
          <c:extLst>
            <c:ext xmlns:c15="http://schemas.microsoft.com/office/drawing/2012/chart" uri="{02D57815-91ED-43cb-92C2-25804820EDAC}">
              <c15:datalabelsRange>
                <c15:f>Grafice!$C$380:$C$385</c15:f>
                <c15:dlblRangeCache>
                  <c:ptCount val="6"/>
                  <c:pt idx="0">
                    <c:v>7</c:v>
                  </c:pt>
                  <c:pt idx="1">
                    <c:v>10</c:v>
                  </c:pt>
                  <c:pt idx="2">
                    <c:v>6</c:v>
                  </c:pt>
                  <c:pt idx="3">
                    <c:v>2</c:v>
                  </c:pt>
                  <c:pt idx="4">
                    <c:v>2</c:v>
                  </c:pt>
                  <c:pt idx="5">
                    <c:v>8</c:v>
                  </c:pt>
                </c15:dlblRangeCache>
              </c15:datalabelsRange>
            </c:ext>
            <c:ext xmlns:c16="http://schemas.microsoft.com/office/drawing/2014/chart" uri="{C3380CC4-5D6E-409C-BE32-E72D297353CC}">
              <c16:uniqueId val="{00000007-71B3-4B62-8083-9578EFEA6EE1}"/>
            </c:ext>
          </c:extLst>
        </c:ser>
        <c:dLbls>
          <c:showLegendKey val="0"/>
          <c:showVal val="0"/>
          <c:showCatName val="0"/>
          <c:showSerName val="0"/>
          <c:showPercent val="0"/>
          <c:showBubbleSize val="0"/>
        </c:dLbls>
        <c:gapWidth val="100"/>
        <c:axId val="629751888"/>
        <c:axId val="629754840"/>
      </c:barChart>
      <c:catAx>
        <c:axId val="6297518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629754840"/>
        <c:crosses val="autoZero"/>
        <c:auto val="1"/>
        <c:lblAlgn val="ctr"/>
        <c:lblOffset val="100"/>
        <c:noMultiLvlLbl val="0"/>
      </c:catAx>
      <c:valAx>
        <c:axId val="62975484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n-US"/>
          </a:p>
        </c:txPr>
        <c:crossAx val="629751888"/>
        <c:crosses val="autoZero"/>
        <c:crossBetween val="between"/>
      </c:valAx>
    </c:plotArea>
    <c:plotVisOnly val="1"/>
    <c:dispBlanksAs val="gap"/>
    <c:showDLblsOverMax val="0"/>
    <c:extLst/>
  </c:chart>
  <c:spPr>
    <a:no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1.xlsx]Grafice!PivotTable134</c:name>
    <c:fmtId val="1"/>
  </c:pivotSource>
  <c:chart>
    <c:autoTitleDeleted val="1"/>
    <c:pivotFmts>
      <c:pivotFmt>
        <c:idx val="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9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19183F-28FE-43A3-8227-83B1EB6B8F2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14E9630-C303-42DA-93C0-2D85B81F9B2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DC455FC-108D-450B-8EF8-5AF2DDF2C88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FC6980C-CD72-4FF0-A2B9-486007493E4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B0A0B47-32DA-4132-8D8F-67276A1C915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5C11252-5D25-4C34-ACE0-A39DE7A913F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1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05D3107-F83A-4F52-AAA0-5FA6CFC72E37}"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4592B7E-4D01-4C88-87AC-1DD9CF99FAC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EB66064-BA43-4ADD-BED7-6E6D15DAB17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3BA010C-34BC-4FEA-B62E-FD41292DB5A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6FE0132-344D-4BFB-A878-93793CA4998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3C9C86F-FF2C-4D3D-8A1E-1BFFE6C3F20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6800D07-7513-4ADA-803C-81B05B10BCB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279F3F9-98F1-4A4F-8570-DEE3456980D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257EFC4-043A-472E-97E2-13B2664A864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0E8F20D-1F33-43E9-AD52-7C6818B37A4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B5CA2CE-D932-476E-A764-521C82495A2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EFB4708-81BF-4041-95B9-3430BCF3363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5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58C7C04-3F8C-4A77-9969-58BB6E423BB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DA8BDB5-61D4-4068-96A0-771B170BFC8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8AE509B-EDBB-4721-B6A0-2FDDD95583D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8AD3859-352F-44B1-8D63-8528520D825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6D57FEE-D526-4B8D-8818-72FFC99C501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879497E-8EA7-4C99-A5D6-CDCAC5FA7F2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CAA1CF2-EEF8-441E-B443-249B9EBC1D98}"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82C5677-7929-4DCD-BC18-DED039E545B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772CE67-3194-4415-9959-EDE07E3A2AE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9594E02-12B1-49D6-B3D1-B8B8E393D1F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3C7475-18B2-418B-AC92-A0A0CA1A212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DB92475-1602-4E43-BD0D-62FD8F64EB2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7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0E7B30C-53A1-41A9-AC7B-C80155FAA30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E70057D3-CFA8-4DB0-8D73-5C20A3204717}"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8879DE0-EDAB-464A-9A0B-0B23C2F70B7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2F77F2BB-39FD-48F8-B750-44D058161F6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148358C-F08E-4D69-AF34-13C84DBC0C1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EABFEEB-9234-430A-8519-93ED49DABD3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5D501A8-105B-4425-B7AE-FD579A0C4D8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3824CEA-8FC8-463E-BFC0-873237D23AD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B2847CF-1075-41D0-9F85-CB2D7CFE1B7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96BBE3F-C288-44AC-BC56-27819A63AD3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9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6B5AD7B-FBFB-41A6-BA7C-8597BEF7608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F46148F-D539-4B91-A9C8-8597A9BFF3F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9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326B2B-1B0E-4399-91D5-CB3079CFF04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88D5C9A6-B388-46FE-9BF5-52C4D08BC3A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05AF8FD-1C53-433B-9981-FE87314920B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100FE6A-87BF-4A18-AFDE-D68E72DF822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8251499-2119-416B-85E0-B9A3148D0B6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E7DA4A4-6742-4FE9-B9FA-C9E8E9524FD3}"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FB662B7-4777-4837-878B-E8D833D5784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364DC7B-C826-407F-A8E5-B48C124EE0C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5F62FA7-80F0-4D79-A95D-B47AC254AF5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576B386-25D9-4217-A9CA-F303DE64862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AA70768-AB78-401C-8FD8-EDDA007F079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1B376DD-C9BB-4014-B466-F14785EA3DF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72FC15-1113-4EDB-90A7-F43303DCF40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E10AE00-0D17-487F-9523-959CE5C4696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4568730-353D-442B-A38D-B06E961D63E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427DC41-59F9-45DE-A149-080718EBDBA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819F414-6598-4AE1-8AB8-892BDE3ED01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8AB8339-C1CB-4796-BD11-5C824D5AC8D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5372F57-98E8-4BB5-9C26-A0FF1B620A4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EAC9A88-D341-415C-ACC7-F6B90475D00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FD604B4-328A-4966-A788-C4D6B3A547C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6688628-9413-4765-80D2-0B1891A29924}"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361770E-6AEF-4979-9C1F-8167E69E547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3050B5E-ED73-411C-B76C-AA6879F2AFF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8B7391-0888-4543-AC90-38D5C665FA2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9D329B1-8888-4443-961A-FD09933517C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E398CE8-F2E3-4986-86EB-5AD8AA75D47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36635F2-2F2F-428E-AA3F-97A179E31E8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704A41F-C055-40AC-8D29-ECFC4CB6DE0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C969C0D-5F0B-4C75-A145-6C261B0E7DD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165869C-14C1-4249-A246-0DF17AABA487}"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2148124-0980-442E-8C1C-D09708D6ADA8}"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3F3E57-07B1-48D5-ACF6-D37FACD0F08E}"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438A165-372A-4A0C-ACF6-403EDA5864E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F793BF1-91BD-443E-911B-E63CE847DA5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B8408E6-7CBB-4CA2-B73F-8318A4C4418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09E4011-B28E-4A03-84CF-36A97B25BC2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6319F58-8624-488D-ACD7-68DF731F822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6E4A464-B7CB-4599-8E66-07FA8ED1850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8B8B857-B684-4D64-B5ED-A243414A1E5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11B5F1B-D9A3-4A3B-B0ED-78FE305A488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D0391A2-DF64-4140-A528-0911BC0545B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DC8F1EB-579E-4818-9375-4021A362A48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09189401-30A5-4F00-A5E8-D85523F0CDA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48F7737-0FF1-4239-9C88-976E90A737E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28A6A9F-7299-45F4-8898-3F2B58014D5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6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2238812-837F-4201-9289-8EA5230257D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6D4913A-5D4F-45CE-AD83-41E2858F1D8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6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1708B1C-CAB1-4F8B-B347-2A2AB0E8E687}"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BA7204D-8D8C-4BCE-B731-B4036C33107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72E1D2-0187-4A53-BB2A-09BB0B05C6C8}"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0824A8D-7E43-49E1-B972-9D7E8452003F}"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56AF357-BF75-4A00-B86B-E3023BAD88C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A82A976-B4DB-4718-9F93-052A53E0EE1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0F87DD0-0001-4BAD-B754-FD52BB4572B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B145EC1-B0C1-4F73-B053-9A6A316F410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141A106-294D-4A36-948B-521567A35A0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5A08F8D-D182-4128-8DAE-3FAFCC98357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A4949A3-C3DA-4A33-A67A-4F24D2D1BED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6E92DA8-8AEB-4FF5-AA37-CC2B0EA7A21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93BE7A0-54A0-4AAE-8DA2-871202F87D6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773A638-8E21-4480-8918-9449E708E3C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1A8EF6F-3756-4B53-9433-F16DC33ED2E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D61704D-A3D3-4E47-A5AD-2935E02F205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BA73C5C-8711-4F4C-B9B1-530B90D8C0D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574DC2A-2B13-4822-A668-C6D2A33E123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353D8DE-2CBD-407C-95FE-1AF37075F1E8}"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F7533A9-BBEF-41B1-9E95-17801C0CBF25}"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9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9E39559-B7B6-47D7-A297-F7D420EC88E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31E010C-D8AB-4081-A319-E3E975C43BF3}"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9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9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FDE0D2-4C94-4EA8-995C-DB9D53D3259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5EA0348-7E50-49BE-9C9D-9AE3044084E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9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3167F-3A14-45C4-A79B-02EA3F76A3B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82AB3C6-3ED1-42F9-8AAE-15307C91947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0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F0B77AF-911B-4757-B6E3-1685406A485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4A50123-BE93-4F21-9471-0855E86006C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0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DC16512-0CCF-4106-AED5-6C8FB22A6DF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B41BD52-BEA7-4370-89C9-BE9215689C9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0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77D40D6-B047-4544-B3A3-CB63187EB2C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EB6E68FB-3120-4F42-822B-152BC0F3F5D1}"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1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A1F5A55-35D9-4097-8D69-BDF9103B88D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6FAA3418-0C9C-49B5-9564-B368507BF82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1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3512718-8A41-440B-BA94-06EC54E3788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401CC30-2BE7-490B-9362-1AD6FD4A050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72058AC-10A2-4163-A8BE-110D1CFB009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FA7CC74-5022-4C6B-8BEF-64A72346D1B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1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9E1D91-9135-4284-8757-33BD64F25EC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727FBD8-953E-49E7-9DC7-0F7FB1645FA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E2EC853-117B-4237-8DF9-0C0198CA0D3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54087EE-8392-427B-A152-84681BAA802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2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5B73E1F-D0B5-483A-A390-A2AA1ACD02F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C886E573-6AF2-4DBC-848D-3CABE375B1D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19BEABF-3D77-4895-90D2-F76B6EA1630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8BCA2223-371E-41C4-87FF-2A4E400E5A31}"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C75391D-9477-499B-80EB-22207EC5DB4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C12A15A2-BFA2-41A8-8F6C-62D3E3577A77}"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00907A-0193-402E-9191-890405C13B3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D7C8F33-AFD4-4900-A337-D3D40025C75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4FBA9C1-6B1C-404E-8141-D4B739BFE5A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589CB18-D962-4CA5-AE52-78DE6EDFCEC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877C247-4A4A-42F2-BB75-84AE716963C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452E853-AF84-4769-8A1C-22924AABF9A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329C8E6-8CA1-48EE-B0C0-7E2BF5AFD84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1432206-8B9D-4585-92D6-9707998D881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4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6C7767C-DF6D-444D-9A76-E0D72761F75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DC98BA3-FD8E-46F9-8E6D-4A5499259BB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5B35623-E324-444E-8DF0-E189463085E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8AAA6B6-A822-44DB-9D50-E8A6C482036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4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E65AF84-6C50-4722-9685-2B3F62399F1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0D89C12B-C399-4512-80A2-832291761E9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1670838-0890-4014-8083-4E4D92A7C3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22A35AB3-E68D-425D-8609-17EAA3DF3A3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A161FAC-99D8-401A-A697-42E1147F167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8F5C338-C4E3-40DD-9CA9-B8025AC15B3F}"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880BBC1-F424-4CDD-B12A-C9D1DF5F2088}"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9F9B136-DE1C-4A80-8196-697232442A4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32BB7C9-A15D-4E03-992D-1DF83CCA157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FEDAE01-C12A-48C8-A731-FFE749EBB2F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05C1FC6-D29B-483B-9E2D-5850B5DDEB8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53210AF-0287-4FFA-B5E1-460412C8565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893A464-52B2-4475-AB13-9C6B1CC338A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D0E7D4D-E7C3-435C-8756-CDA7D027362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5D1FB7F-D54D-47CD-AB58-97753B68ECF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6E8F3BA-4EC3-4E32-96FC-7199B32CE6F5}"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69CD255-7BE2-4BA8-9FD0-10AD16C0772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2B845A3-8D75-47B5-816B-DA9667DC0EE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6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EE5B252-40AF-4BB0-93CD-FBE34D68A6F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281DE0FC-7A93-4D64-A02C-E97A41AB6FB2}"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7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8C0E488-5540-4AEF-B4DB-86F8F040270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0AFCC36-C027-4E4A-8CB9-DDD82770A779}"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54FDEE4-0E89-4851-9C0A-F64B6C41801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9E2916C0-FA31-403D-9C96-635FFC925327}"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7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2C52C38-7439-4313-A2BF-3AA29CDDDCF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8FF55FE-1BDF-4584-902F-ADF62C3637D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7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F947C92-8A58-4E34-8F1E-155C07619DD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F9DD0FE-AB0A-4192-B5C1-4829D75DAC9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918C36D-E0E8-4BD8-A122-F12F47E35328}"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D8A8E5D-C3D3-4271-87BB-DC2459BBD83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8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2A8F716-BAD8-49B2-95C1-6019C0455BB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685EB06-034C-4398-83AF-44A6B031B58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DCAF8EB-A390-4403-9911-06D0501B1A4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6BB34BC-E133-497E-B913-D66B4A768BC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3F5CBC2-9963-44B9-AB60-F855A1EEF28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5A2655B-DDF5-42B1-A14A-FDD421F6E91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87"/>
        <c:spPr>
          <a:solidFill>
            <a:srgbClr val="FFE600"/>
          </a:solidFill>
          <a:ln>
            <a:noFill/>
          </a:ln>
          <a:effectLst/>
        </c:spPr>
        <c:marker>
          <c:symbol val="none"/>
        </c:marker>
        <c:dLbl>
          <c:idx val="0"/>
          <c:spPr>
            <a:noFill/>
            <a:ln>
              <a:noFill/>
            </a:ln>
            <a:effectLst/>
          </c:spPr>
          <c:txPr>
            <a:bodyPr rot="0" vert="horz"/>
            <a:lstStyle/>
            <a:p>
              <a:pPr>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88"/>
        <c:dLbl>
          <c:idx val="0"/>
          <c:tx>
            <c:rich>
              <a:bodyPr rot="0" vert="horz"/>
              <a:lstStyle/>
              <a:p>
                <a:pPr>
                  <a:defRPr/>
                </a:pPr>
                <a:fld id="{295D2B72-EC10-4FD1-A237-AC2304DBA5BD}" type="CELLRANGE">
                  <a:rPr lang="en-US"/>
                  <a:pPr>
                    <a:defRPr/>
                  </a:pPr>
                  <a:t>[CELLRANGE]</a:t>
                </a:fld>
                <a:endParaRPr lang="en-US"/>
              </a:p>
              <a:p>
                <a:pPr>
                  <a:defRPr/>
                </a:pPr>
                <a:fld id="{9AA0F4A3-5984-4DEF-875F-577A5E386B7E}"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9"/>
        <c:dLbl>
          <c:idx val="0"/>
          <c:tx>
            <c:rich>
              <a:bodyPr rot="0" vert="horz"/>
              <a:lstStyle/>
              <a:p>
                <a:pPr>
                  <a:defRPr/>
                </a:pPr>
                <a:fld id="{DC9601CB-8095-4F04-A1CE-1387D2E930C0}" type="CELLRANGE">
                  <a:rPr lang="en-US"/>
                  <a:pPr>
                    <a:defRPr/>
                  </a:pPr>
                  <a:t>[CELLRANGE]</a:t>
                </a:fld>
                <a:endParaRPr lang="en-US"/>
              </a:p>
              <a:p>
                <a:pPr>
                  <a:defRPr/>
                </a:pPr>
                <a:fld id="{514C81B6-91C3-4835-8FE1-B38E610AABF2}"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0"/>
        <c:dLbl>
          <c:idx val="0"/>
          <c:tx>
            <c:rich>
              <a:bodyPr rot="0" vert="horz"/>
              <a:lstStyle/>
              <a:p>
                <a:pPr>
                  <a:defRPr/>
                </a:pPr>
                <a:fld id="{68B3EAD3-5C7E-4926-A04F-CD0BBE01A94C}" type="CELLRANGE">
                  <a:rPr lang="en-US"/>
                  <a:pPr>
                    <a:defRPr/>
                  </a:pPr>
                  <a:t>[CELLRANGE]</a:t>
                </a:fld>
                <a:endParaRPr lang="en-US"/>
              </a:p>
              <a:p>
                <a:pPr>
                  <a:defRPr/>
                </a:pPr>
                <a:fld id="{D2834B78-D2C1-4BF7-8999-F6629461361D}"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1"/>
        <c:dLbl>
          <c:idx val="0"/>
          <c:tx>
            <c:rich>
              <a:bodyPr rot="0" vert="horz"/>
              <a:lstStyle/>
              <a:p>
                <a:pPr>
                  <a:defRPr/>
                </a:pPr>
                <a:fld id="{3FCDFC8B-ECDD-4345-8435-66A62AA1E3B8}" type="CELLRANGE">
                  <a:rPr lang="en-US"/>
                  <a:pPr>
                    <a:defRPr/>
                  </a:pPr>
                  <a:t>[CELLRANGE]</a:t>
                </a:fld>
                <a:r>
                  <a:rPr lang="en-US" baseline="0"/>
                  <a:t>
</a:t>
                </a:r>
                <a:fld id="{94A01983-E9F0-4BF4-A372-F6AD51AA9B82}"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92"/>
        <c:dLbl>
          <c:idx val="0"/>
          <c:tx>
            <c:rich>
              <a:bodyPr rot="0" vert="horz"/>
              <a:lstStyle/>
              <a:p>
                <a:pPr>
                  <a:defRPr/>
                </a:pPr>
                <a:fld id="{1A6BC2CE-79E6-41EB-AF7D-095659CD0E79}" type="CELLRANGE">
                  <a:rPr lang="en-US"/>
                  <a:pPr>
                    <a:defRPr/>
                  </a:pPr>
                  <a:t>[CELLRANGE]</a:t>
                </a:fld>
                <a:r>
                  <a:rPr lang="en-US" baseline="0"/>
                  <a:t>
</a:t>
                </a:r>
                <a:fld id="{D740C592-0558-44ED-861C-8B72A8FFFDDA}"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93"/>
        <c:dLbl>
          <c:idx val="0"/>
          <c:tx>
            <c:rich>
              <a:bodyPr rot="0" vert="horz"/>
              <a:lstStyle/>
              <a:p>
                <a:pPr>
                  <a:defRPr/>
                </a:pPr>
                <a:fld id="{42EB16CF-9CC9-4DED-9B24-9E5FA8C249E3}" type="CELLRANGE">
                  <a:rPr lang="en-US"/>
                  <a:pPr>
                    <a:defRPr/>
                  </a:pPr>
                  <a:t>[CELLRANGE]</a:t>
                </a:fld>
                <a:r>
                  <a:rPr lang="en-US" baseline="0"/>
                  <a:t>
</a:t>
                </a:r>
                <a:fld id="{EC717BE8-3DB4-46E8-B889-50CFEE711B48}"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s>
    <c:plotArea>
      <c:layout>
        <c:manualLayout>
          <c:layoutTarget val="inner"/>
          <c:xMode val="edge"/>
          <c:yMode val="edge"/>
          <c:x val="0.20728532596085697"/>
          <c:y val="0.15812949640287771"/>
          <c:w val="0.75610069632893218"/>
          <c:h val="0.798705035971223"/>
        </c:manualLayout>
      </c:layout>
      <c:barChart>
        <c:barDir val="bar"/>
        <c:grouping val="clustered"/>
        <c:varyColors val="0"/>
        <c:ser>
          <c:idx val="0"/>
          <c:order val="0"/>
          <c:tx>
            <c:strRef>
              <c:f>Grafice!$C$390:$C$395</c:f>
              <c:strCache>
                <c:ptCount val="1"/>
                <c:pt idx="0">
                  <c:v>Total</c:v>
                </c:pt>
              </c:strCache>
            </c:strRef>
          </c:tx>
          <c:spPr>
            <a:solidFill>
              <a:srgbClr val="FFE600"/>
            </a:solidFill>
            <a:ln>
              <a:noFill/>
            </a:ln>
            <a:effectLst/>
          </c:spPr>
          <c:invertIfNegative val="0"/>
          <c:dLbls>
            <c:dLbl>
              <c:idx val="0"/>
              <c:tx>
                <c:rich>
                  <a:bodyPr/>
                  <a:lstStyle/>
                  <a:p>
                    <a:fld id="{295D2B72-EC10-4FD1-A237-AC2304DBA5BD}" type="CELLRANGE">
                      <a:rPr lang="en-US"/>
                      <a:pPr/>
                      <a:t>[CELLRANGE]</a:t>
                    </a:fld>
                    <a:endParaRPr lang="en-US"/>
                  </a:p>
                  <a:p>
                    <a:fld id="{9AA0F4A3-5984-4DEF-875F-577A5E386B7E}"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4BC7-464E-96F4-6A0FF0DED91F}"/>
                </c:ext>
              </c:extLst>
            </c:dLbl>
            <c:dLbl>
              <c:idx val="1"/>
              <c:tx>
                <c:rich>
                  <a:bodyPr/>
                  <a:lstStyle/>
                  <a:p>
                    <a:fld id="{DC9601CB-8095-4F04-A1CE-1387D2E930C0}" type="CELLRANGE">
                      <a:rPr lang="en-US"/>
                      <a:pPr/>
                      <a:t>[CELLRANGE]</a:t>
                    </a:fld>
                    <a:endParaRPr lang="en-US"/>
                  </a:p>
                  <a:p>
                    <a:fld id="{514C81B6-91C3-4835-8FE1-B38E610AABF2}"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4BC7-464E-96F4-6A0FF0DED91F}"/>
                </c:ext>
              </c:extLst>
            </c:dLbl>
            <c:dLbl>
              <c:idx val="2"/>
              <c:tx>
                <c:rich>
                  <a:bodyPr/>
                  <a:lstStyle/>
                  <a:p>
                    <a:fld id="{68B3EAD3-5C7E-4926-A04F-CD0BBE01A94C}" type="CELLRANGE">
                      <a:rPr lang="en-US"/>
                      <a:pPr/>
                      <a:t>[CELLRANGE]</a:t>
                    </a:fld>
                    <a:endParaRPr lang="en-US"/>
                  </a:p>
                  <a:p>
                    <a:fld id="{D2834B78-D2C1-4BF7-8999-F6629461361D}"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4BC7-464E-96F4-6A0FF0DED91F}"/>
                </c:ext>
              </c:extLst>
            </c:dLbl>
            <c:dLbl>
              <c:idx val="3"/>
              <c:tx>
                <c:rich>
                  <a:bodyPr/>
                  <a:lstStyle/>
                  <a:p>
                    <a:fld id="{3FCDFC8B-ECDD-4345-8435-66A62AA1E3B8}" type="CELLRANGE">
                      <a:rPr lang="en-US"/>
                      <a:pPr/>
                      <a:t>[CELLRANGE]</a:t>
                    </a:fld>
                    <a:r>
                      <a:rPr lang="en-US" baseline="0"/>
                      <a:t>
</a:t>
                    </a:r>
                    <a:fld id="{94A01983-E9F0-4BF4-A372-F6AD51AA9B82}"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4BC7-464E-96F4-6A0FF0DED91F}"/>
                </c:ext>
              </c:extLst>
            </c:dLbl>
            <c:dLbl>
              <c:idx val="4"/>
              <c:tx>
                <c:rich>
                  <a:bodyPr/>
                  <a:lstStyle/>
                  <a:p>
                    <a:fld id="{1A6BC2CE-79E6-41EB-AF7D-095659CD0E79}" type="CELLRANGE">
                      <a:rPr lang="en-US"/>
                      <a:pPr/>
                      <a:t>[CELLRANGE]</a:t>
                    </a:fld>
                    <a:r>
                      <a:rPr lang="en-US" baseline="0"/>
                      <a:t>
</a:t>
                    </a:r>
                    <a:fld id="{D740C592-0558-44ED-861C-8B72A8FFFDDA}"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4BC7-464E-96F4-6A0FF0DED91F}"/>
                </c:ext>
              </c:extLst>
            </c:dLbl>
            <c:dLbl>
              <c:idx val="5"/>
              <c:tx>
                <c:rich>
                  <a:bodyPr/>
                  <a:lstStyle/>
                  <a:p>
                    <a:fld id="{42EB16CF-9CC9-4DED-9B24-9E5FA8C249E3}" type="CELLRANGE">
                      <a:rPr lang="en-US"/>
                      <a:pPr/>
                      <a:t>[CELLRANGE]</a:t>
                    </a:fld>
                    <a:r>
                      <a:rPr lang="en-US" baseline="0"/>
                      <a:t>
</a:t>
                    </a:r>
                    <a:fld id="{EC717BE8-3DB4-46E8-B889-50CFEE711B48}"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4BC7-464E-96F4-6A0FF0DED91F}"/>
                </c:ext>
              </c:extLst>
            </c:dLbl>
            <c:spPr>
              <a:noFill/>
              <a:ln>
                <a:noFill/>
              </a:ln>
              <a:effectLst/>
            </c:spPr>
            <c:txPr>
              <a:bodyPr rot="0" vert="horz"/>
              <a:lstStyle/>
              <a:p>
                <a:pPr>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Grafice!$C$390:$C$395</c:f>
              <c:strCache>
                <c:ptCount val="6"/>
                <c:pt idx="0">
                  <c:v>i) În foarte mare măsură</c:v>
                </c:pt>
                <c:pt idx="1">
                  <c:v>ii) În mare măsură</c:v>
                </c:pt>
                <c:pt idx="2">
                  <c:v>iii) În mică măsură</c:v>
                </c:pt>
                <c:pt idx="3">
                  <c:v>iv) În foarte mică măsură</c:v>
                </c:pt>
                <c:pt idx="4">
                  <c:v>v) Deloc</c:v>
                </c:pt>
                <c:pt idx="5">
                  <c:v>vi) Nu știu / Nu răspund</c:v>
                </c:pt>
              </c:strCache>
            </c:strRef>
          </c:cat>
          <c:val>
            <c:numRef>
              <c:f>Grafice!$C$390:$C$395</c:f>
              <c:numCache>
                <c:formatCode>0.0%</c:formatCode>
                <c:ptCount val="6"/>
                <c:pt idx="0">
                  <c:v>0.2857142857142857</c:v>
                </c:pt>
                <c:pt idx="1">
                  <c:v>0.2857142857142857</c:v>
                </c:pt>
                <c:pt idx="2">
                  <c:v>0.17142857142857143</c:v>
                </c:pt>
                <c:pt idx="3">
                  <c:v>2.8571428571428571E-2</c:v>
                </c:pt>
                <c:pt idx="4">
                  <c:v>2.8571428571428571E-2</c:v>
                </c:pt>
                <c:pt idx="5">
                  <c:v>0.2</c:v>
                </c:pt>
              </c:numCache>
            </c:numRef>
          </c:val>
          <c:extLst>
            <c:ext xmlns:c15="http://schemas.microsoft.com/office/drawing/2012/chart" uri="{02D57815-91ED-43cb-92C2-25804820EDAC}">
              <c15:datalabelsRange>
                <c15:f>Grafice!$C$390:$C$395</c15:f>
                <c15:dlblRangeCache>
                  <c:ptCount val="6"/>
                  <c:pt idx="0">
                    <c:v>10</c:v>
                  </c:pt>
                  <c:pt idx="1">
                    <c:v>10</c:v>
                  </c:pt>
                  <c:pt idx="2">
                    <c:v>6</c:v>
                  </c:pt>
                  <c:pt idx="3">
                    <c:v>1</c:v>
                  </c:pt>
                  <c:pt idx="4">
                    <c:v>1</c:v>
                  </c:pt>
                  <c:pt idx="5">
                    <c:v>7</c:v>
                  </c:pt>
                </c15:dlblRangeCache>
              </c15:datalabelsRange>
            </c:ext>
            <c:ext xmlns:c16="http://schemas.microsoft.com/office/drawing/2014/chart" uri="{C3380CC4-5D6E-409C-BE32-E72D297353CC}">
              <c16:uniqueId val="{00000007-4BC7-464E-96F4-6A0FF0DED91F}"/>
            </c:ext>
          </c:extLst>
        </c:ser>
        <c:dLbls>
          <c:showLegendKey val="0"/>
          <c:showVal val="0"/>
          <c:showCatName val="0"/>
          <c:showSerName val="0"/>
          <c:showPercent val="0"/>
          <c:showBubbleSize val="0"/>
        </c:dLbls>
        <c:gapWidth val="100"/>
        <c:axId val="629751888"/>
        <c:axId val="629754840"/>
      </c:barChart>
      <c:catAx>
        <c:axId val="6297518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629754840"/>
        <c:crosses val="autoZero"/>
        <c:auto val="1"/>
        <c:lblAlgn val="ctr"/>
        <c:lblOffset val="100"/>
        <c:noMultiLvlLbl val="0"/>
      </c:catAx>
      <c:valAx>
        <c:axId val="62975484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n-US"/>
          </a:p>
        </c:txPr>
        <c:crossAx val="629751888"/>
        <c:crosses val="autoZero"/>
        <c:crossBetween val="between"/>
      </c:valAx>
    </c:plotArea>
    <c:plotVisOnly val="1"/>
    <c:dispBlanksAs val="gap"/>
    <c:showDLblsOverMax val="0"/>
    <c:extLst/>
  </c:chart>
  <c:spPr>
    <a:no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1.xlsx]Grafice!PivotTable135</c:name>
    <c:fmtId val="2"/>
  </c:pivotSource>
  <c:chart>
    <c:autoTitleDeleted val="1"/>
    <c:pivotFmts>
      <c:pivotFmt>
        <c:idx val="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9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19183F-28FE-43A3-8227-83B1EB6B8F2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14E9630-C303-42DA-93C0-2D85B81F9B2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DC455FC-108D-450B-8EF8-5AF2DDF2C88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FC6980C-CD72-4FF0-A2B9-486007493E4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B0A0B47-32DA-4132-8D8F-67276A1C915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5C11252-5D25-4C34-ACE0-A39DE7A913F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1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05D3107-F83A-4F52-AAA0-5FA6CFC72E37}"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4592B7E-4D01-4C88-87AC-1DD9CF99FAC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EB66064-BA43-4ADD-BED7-6E6D15DAB17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3BA010C-34BC-4FEA-B62E-FD41292DB5A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6FE0132-344D-4BFB-A878-93793CA4998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3C9C86F-FF2C-4D3D-8A1E-1BFFE6C3F20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6800D07-7513-4ADA-803C-81B05B10BCB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279F3F9-98F1-4A4F-8570-DEE3456980D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257EFC4-043A-472E-97E2-13B2664A864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0E8F20D-1F33-43E9-AD52-7C6818B37A4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B5CA2CE-D932-476E-A764-521C82495A2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EFB4708-81BF-4041-95B9-3430BCF3363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5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58C7C04-3F8C-4A77-9969-58BB6E423BB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DA8BDB5-61D4-4068-96A0-771B170BFC8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8AE509B-EDBB-4721-B6A0-2FDDD95583D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8AD3859-352F-44B1-8D63-8528520D825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6D57FEE-D526-4B8D-8818-72FFC99C501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879497E-8EA7-4C99-A5D6-CDCAC5FA7F2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CAA1CF2-EEF8-441E-B443-249B9EBC1D98}"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82C5677-7929-4DCD-BC18-DED039E545B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772CE67-3194-4415-9959-EDE07E3A2AE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9594E02-12B1-49D6-B3D1-B8B8E393D1F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3C7475-18B2-418B-AC92-A0A0CA1A212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DB92475-1602-4E43-BD0D-62FD8F64EB2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7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0E7B30C-53A1-41A9-AC7B-C80155FAA30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E70057D3-CFA8-4DB0-8D73-5C20A3204717}"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8879DE0-EDAB-464A-9A0B-0B23C2F70B7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2F77F2BB-39FD-48F8-B750-44D058161F6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148358C-F08E-4D69-AF34-13C84DBC0C1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EABFEEB-9234-430A-8519-93ED49DABD3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5D501A8-105B-4425-B7AE-FD579A0C4D8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3824CEA-8FC8-463E-BFC0-873237D23AD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B2847CF-1075-41D0-9F85-CB2D7CFE1B7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96BBE3F-C288-44AC-BC56-27819A63AD3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9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6B5AD7B-FBFB-41A6-BA7C-8597BEF7608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F46148F-D539-4B91-A9C8-8597A9BFF3F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9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326B2B-1B0E-4399-91D5-CB3079CFF04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88D5C9A6-B388-46FE-9BF5-52C4D08BC3A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05AF8FD-1C53-433B-9981-FE87314920B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100FE6A-87BF-4A18-AFDE-D68E72DF822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8251499-2119-416B-85E0-B9A3148D0B6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E7DA4A4-6742-4FE9-B9FA-C9E8E9524FD3}"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FB662B7-4777-4837-878B-E8D833D5784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364DC7B-C826-407F-A8E5-B48C124EE0C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5F62FA7-80F0-4D79-A95D-B47AC254AF5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576B386-25D9-4217-A9CA-F303DE64862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AA70768-AB78-401C-8FD8-EDDA007F079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1B376DD-C9BB-4014-B466-F14785EA3DF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72FC15-1113-4EDB-90A7-F43303DCF40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E10AE00-0D17-487F-9523-959CE5C4696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4568730-353D-442B-A38D-B06E961D63E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427DC41-59F9-45DE-A149-080718EBDBA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819F414-6598-4AE1-8AB8-892BDE3ED01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8AB8339-C1CB-4796-BD11-5C824D5AC8D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5372F57-98E8-4BB5-9C26-A0FF1B620A4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EAC9A88-D341-415C-ACC7-F6B90475D00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FD604B4-328A-4966-A788-C4D6B3A547C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6688628-9413-4765-80D2-0B1891A29924}"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361770E-6AEF-4979-9C1F-8167E69E547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3050B5E-ED73-411C-B76C-AA6879F2AFF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8B7391-0888-4543-AC90-38D5C665FA2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9D329B1-8888-4443-961A-FD09933517C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E398CE8-F2E3-4986-86EB-5AD8AA75D47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36635F2-2F2F-428E-AA3F-97A179E31E8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704A41F-C055-40AC-8D29-ECFC4CB6DE0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C969C0D-5F0B-4C75-A145-6C261B0E7DD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165869C-14C1-4249-A246-0DF17AABA487}"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2148124-0980-442E-8C1C-D09708D6ADA8}"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3F3E57-07B1-48D5-ACF6-D37FACD0F08E}"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438A165-372A-4A0C-ACF6-403EDA5864E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F793BF1-91BD-443E-911B-E63CE847DA5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B8408E6-7CBB-4CA2-B73F-8318A4C4418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09E4011-B28E-4A03-84CF-36A97B25BC2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6319F58-8624-488D-ACD7-68DF731F822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6E4A464-B7CB-4599-8E66-07FA8ED1850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8B8B857-B684-4D64-B5ED-A243414A1E5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11B5F1B-D9A3-4A3B-B0ED-78FE305A488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D0391A2-DF64-4140-A528-0911BC0545B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DC8F1EB-579E-4818-9375-4021A362A48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09189401-30A5-4F00-A5E8-D85523F0CDA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48F7737-0FF1-4239-9C88-976E90A737E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28A6A9F-7299-45F4-8898-3F2B58014D5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6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2238812-837F-4201-9289-8EA5230257D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6D4913A-5D4F-45CE-AD83-41E2858F1D8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6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1708B1C-CAB1-4F8B-B347-2A2AB0E8E687}"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BA7204D-8D8C-4BCE-B731-B4036C33107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72E1D2-0187-4A53-BB2A-09BB0B05C6C8}"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0824A8D-7E43-49E1-B972-9D7E8452003F}"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56AF357-BF75-4A00-B86B-E3023BAD88C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A82A976-B4DB-4718-9F93-052A53E0EE1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0F87DD0-0001-4BAD-B754-FD52BB4572B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B145EC1-B0C1-4F73-B053-9A6A316F410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141A106-294D-4A36-948B-521567A35A0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5A08F8D-D182-4128-8DAE-3FAFCC98357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A4949A3-C3DA-4A33-A67A-4F24D2D1BED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6E92DA8-8AEB-4FF5-AA37-CC2B0EA7A21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93BE7A0-54A0-4AAE-8DA2-871202F87D6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773A638-8E21-4480-8918-9449E708E3C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1A8EF6F-3756-4B53-9433-F16DC33ED2E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D61704D-A3D3-4E47-A5AD-2935E02F205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BA73C5C-8711-4F4C-B9B1-530B90D8C0D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574DC2A-2B13-4822-A668-C6D2A33E123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353D8DE-2CBD-407C-95FE-1AF37075F1E8}"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F7533A9-BBEF-41B1-9E95-17801C0CBF25}"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9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9E39559-B7B6-47D7-A297-F7D420EC88E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31E010C-D8AB-4081-A319-E3E975C43BF3}"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9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9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FDE0D2-4C94-4EA8-995C-DB9D53D3259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5EA0348-7E50-49BE-9C9D-9AE3044084E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9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3167F-3A14-45C4-A79B-02EA3F76A3B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82AB3C6-3ED1-42F9-8AAE-15307C91947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0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F0B77AF-911B-4757-B6E3-1685406A485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4A50123-BE93-4F21-9471-0855E86006C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0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DC16512-0CCF-4106-AED5-6C8FB22A6DF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B41BD52-BEA7-4370-89C9-BE9215689C9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0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77D40D6-B047-4544-B3A3-CB63187EB2C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EB6E68FB-3120-4F42-822B-152BC0F3F5D1}"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1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A1F5A55-35D9-4097-8D69-BDF9103B88D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6FAA3418-0C9C-49B5-9564-B368507BF82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1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3512718-8A41-440B-BA94-06EC54E3788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401CC30-2BE7-490B-9362-1AD6FD4A050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72058AC-10A2-4163-A8BE-110D1CFB009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FA7CC74-5022-4C6B-8BEF-64A72346D1B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1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9E1D91-9135-4284-8757-33BD64F25EC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727FBD8-953E-49E7-9DC7-0F7FB1645FA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E2EC853-117B-4237-8DF9-0C0198CA0D3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54087EE-8392-427B-A152-84681BAA802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2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5B73E1F-D0B5-483A-A390-A2AA1ACD02F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C886E573-6AF2-4DBC-848D-3CABE375B1D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19BEABF-3D77-4895-90D2-F76B6EA1630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8BCA2223-371E-41C4-87FF-2A4E400E5A31}"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C75391D-9477-499B-80EB-22207EC5DB4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C12A15A2-BFA2-41A8-8F6C-62D3E3577A77}"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00907A-0193-402E-9191-890405C13B3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D7C8F33-AFD4-4900-A337-D3D40025C75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4FBA9C1-6B1C-404E-8141-D4B739BFE5A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589CB18-D962-4CA5-AE52-78DE6EDFCEC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877C247-4A4A-42F2-BB75-84AE716963C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452E853-AF84-4769-8A1C-22924AABF9A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329C8E6-8CA1-48EE-B0C0-7E2BF5AFD84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1432206-8B9D-4585-92D6-9707998D881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4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6C7767C-DF6D-444D-9A76-E0D72761F75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DC98BA3-FD8E-46F9-8E6D-4A5499259BB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5B35623-E324-444E-8DF0-E189463085E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8AAA6B6-A822-44DB-9D50-E8A6C482036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4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E65AF84-6C50-4722-9685-2B3F62399F1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0D89C12B-C399-4512-80A2-832291761E9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1670838-0890-4014-8083-4E4D92A7C3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22A35AB3-E68D-425D-8609-17EAA3DF3A3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A161FAC-99D8-401A-A697-42E1147F167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8F5C338-C4E3-40DD-9CA9-B8025AC15B3F}"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880BBC1-F424-4CDD-B12A-C9D1DF5F2088}"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9F9B136-DE1C-4A80-8196-697232442A4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32BB7C9-A15D-4E03-992D-1DF83CCA157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FEDAE01-C12A-48C8-A731-FFE749EBB2F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05C1FC6-D29B-483B-9E2D-5850B5DDEB8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53210AF-0287-4FFA-B5E1-460412C8565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893A464-52B2-4475-AB13-9C6B1CC338A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D0E7D4D-E7C3-435C-8756-CDA7D027362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5D1FB7F-D54D-47CD-AB58-97753B68ECF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6E8F3BA-4EC3-4E32-96FC-7199B32CE6F5}"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69CD255-7BE2-4BA8-9FD0-10AD16C0772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2B845A3-8D75-47B5-816B-DA9667DC0EE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6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EE5B252-40AF-4BB0-93CD-FBE34D68A6F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281DE0FC-7A93-4D64-A02C-E97A41AB6FB2}"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7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8C0E488-5540-4AEF-B4DB-86F8F040270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0AFCC36-C027-4E4A-8CB9-DDD82770A779}"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54FDEE4-0E89-4851-9C0A-F64B6C41801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9E2916C0-FA31-403D-9C96-635FFC925327}"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7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2C52C38-7439-4313-A2BF-3AA29CDDDCF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8FF55FE-1BDF-4584-902F-ADF62C3637D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7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F947C92-8A58-4E34-8F1E-155C07619DD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F9DD0FE-AB0A-4192-B5C1-4829D75DAC9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918C36D-E0E8-4BD8-A122-F12F47E35328}"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D8A8E5D-C3D3-4271-87BB-DC2459BBD83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8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2A8F716-BAD8-49B2-95C1-6019C0455BB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685EB06-034C-4398-83AF-44A6B031B58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DCAF8EB-A390-4403-9911-06D0501B1A4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6BB34BC-E133-497E-B913-D66B4A768BC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3F5CBC2-9963-44B9-AB60-F855A1EEF28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5A2655B-DDF5-42B1-A14A-FDD421F6E91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8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8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852E623-DEE2-44AD-9DA9-BA52D1D0A6F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2744C3E-6DFF-4589-BC58-AF17E59F673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2D323C2-84A0-4E61-858B-73DF3960877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01D0F27-7059-429A-AD91-0722D4D2EF3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9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89332FA-BA52-4B8E-89B3-8C5FFC42780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19BE532-D65D-4298-AA5A-74F48BDB748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9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9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8098444-DA6A-4026-AF57-A2F099D0CEF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900D167-D862-4143-A40D-50AC483A3B2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9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B0FB6ED-F5E1-469B-87F8-988F024CE2D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E7B6C81-F5A4-46AA-BA75-E3E78189E1E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E66FAA2-C9FC-47A4-9EAE-27F1BFB19D5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18764AE-CA86-4476-BF2A-998BECEFFDD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0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0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C69B159-661D-45DE-B860-007A0F63D4A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0AEC525-8E60-4A7F-BD9A-648AAA3E4C1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0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4286B51-8FDC-44B1-A5D3-28C3C1AAAE0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2168F18-91BF-48D7-BE64-D7961102EE05}"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D5C58DC-443C-4B64-83C5-C826158DC4F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82BDE4F-1149-4567-9D02-7054BC35AEB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08"/>
        <c:spPr>
          <a:solidFill>
            <a:srgbClr val="FFE600"/>
          </a:solidFill>
          <a:ln>
            <a:noFill/>
          </a:ln>
          <a:effectLst/>
        </c:spPr>
        <c:marker>
          <c:symbol val="none"/>
        </c:marker>
        <c:dLbl>
          <c:idx val="0"/>
          <c:spPr>
            <a:noFill/>
            <a:ln>
              <a:noFill/>
            </a:ln>
            <a:effectLst/>
          </c:spPr>
          <c:txPr>
            <a:bodyPr rot="0" vert="horz"/>
            <a:lstStyle/>
            <a:p>
              <a:pPr>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09"/>
        <c:dLbl>
          <c:idx val="0"/>
          <c:tx>
            <c:rich>
              <a:bodyPr rot="0" vert="horz"/>
              <a:lstStyle/>
              <a:p>
                <a:pPr>
                  <a:defRPr/>
                </a:pPr>
                <a:fld id="{295D2B72-EC10-4FD1-A237-AC2304DBA5BD}" type="CELLRANGE">
                  <a:rPr lang="en-US"/>
                  <a:pPr>
                    <a:defRPr/>
                  </a:pPr>
                  <a:t>[CELLRANGE]</a:t>
                </a:fld>
                <a:endParaRPr lang="en-US"/>
              </a:p>
              <a:p>
                <a:pPr>
                  <a:defRPr/>
                </a:pPr>
                <a:fld id="{9AA0F4A3-5984-4DEF-875F-577A5E386B7E}"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0"/>
        <c:dLbl>
          <c:idx val="0"/>
          <c:tx>
            <c:rich>
              <a:bodyPr rot="0" vert="horz"/>
              <a:lstStyle/>
              <a:p>
                <a:pPr>
                  <a:defRPr/>
                </a:pPr>
                <a:fld id="{DC9601CB-8095-4F04-A1CE-1387D2E930C0}" type="CELLRANGE">
                  <a:rPr lang="en-US"/>
                  <a:pPr>
                    <a:defRPr/>
                  </a:pPr>
                  <a:t>[CELLRANGE]</a:t>
                </a:fld>
                <a:endParaRPr lang="en-US"/>
              </a:p>
              <a:p>
                <a:pPr>
                  <a:defRPr/>
                </a:pPr>
                <a:fld id="{514C81B6-91C3-4835-8FE1-B38E610AABF2}"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1"/>
        <c:dLbl>
          <c:idx val="0"/>
          <c:tx>
            <c:rich>
              <a:bodyPr rot="0" vert="horz"/>
              <a:lstStyle/>
              <a:p>
                <a:pPr>
                  <a:defRPr/>
                </a:pPr>
                <a:fld id="{68B3EAD3-5C7E-4926-A04F-CD0BBE01A94C}" type="CELLRANGE">
                  <a:rPr lang="en-US"/>
                  <a:pPr>
                    <a:defRPr/>
                  </a:pPr>
                  <a:t>[CELLRANGE]</a:t>
                </a:fld>
                <a:endParaRPr lang="en-US"/>
              </a:p>
              <a:p>
                <a:pPr>
                  <a:defRPr/>
                </a:pPr>
                <a:fld id="{D2834B78-D2C1-4BF7-8999-F6629461361D}"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2"/>
        <c:dLbl>
          <c:idx val="0"/>
          <c:tx>
            <c:rich>
              <a:bodyPr rot="0" vert="horz"/>
              <a:lstStyle/>
              <a:p>
                <a:pPr>
                  <a:defRPr/>
                </a:pPr>
                <a:fld id="{043DA627-2C80-48A0-AC50-3B9C391FAAC2}" type="CELLRANGE">
                  <a:rPr lang="en-US"/>
                  <a:pPr>
                    <a:defRPr/>
                  </a:pPr>
                  <a:t>[CELLRANGE]</a:t>
                </a:fld>
                <a:r>
                  <a:rPr lang="en-US" baseline="0"/>
                  <a:t>
</a:t>
                </a:r>
                <a:fld id="{86EE1201-F41B-4FB2-8FE7-7D62C204F09B}"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13"/>
        <c:dLbl>
          <c:idx val="0"/>
          <c:tx>
            <c:rich>
              <a:bodyPr rot="0" vert="horz"/>
              <a:lstStyle/>
              <a:p>
                <a:pPr>
                  <a:defRPr/>
                </a:pPr>
                <a:fld id="{C63C91F8-9BA1-4263-A544-E65F1FA9C8C8}" type="CELLRANGE">
                  <a:rPr lang="en-US"/>
                  <a:pPr>
                    <a:defRPr/>
                  </a:pPr>
                  <a:t>[CELLRANGE]</a:t>
                </a:fld>
                <a:r>
                  <a:rPr lang="en-US" baseline="0"/>
                  <a:t>
</a:t>
                </a:r>
                <a:fld id="{1642FEBA-852C-467E-951B-7C939030C96A}"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14"/>
        <c:dLbl>
          <c:idx val="0"/>
          <c:tx>
            <c:rich>
              <a:bodyPr rot="0" vert="horz"/>
              <a:lstStyle/>
              <a:p>
                <a:pPr>
                  <a:defRPr/>
                </a:pPr>
                <a:fld id="{5E3EB237-E130-424B-91D6-31664755D90D}" type="CELLRANGE">
                  <a:rPr lang="en-US"/>
                  <a:pPr>
                    <a:defRPr/>
                  </a:pPr>
                  <a:t>[CELLRANGE]</a:t>
                </a:fld>
                <a:r>
                  <a:rPr lang="en-US" baseline="0"/>
                  <a:t>
</a:t>
                </a:r>
                <a:fld id="{3836CF0D-95E8-4C79-AF07-7D74E371AAC1}"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s>
    <c:plotArea>
      <c:layout>
        <c:manualLayout>
          <c:layoutTarget val="inner"/>
          <c:xMode val="edge"/>
          <c:yMode val="edge"/>
          <c:x val="0.21173007488759052"/>
          <c:y val="0.18412559372532672"/>
          <c:w val="0.75152142990834536"/>
          <c:h val="0.77398960333442612"/>
        </c:manualLayout>
      </c:layout>
      <c:barChart>
        <c:barDir val="bar"/>
        <c:grouping val="clustered"/>
        <c:varyColors val="0"/>
        <c:ser>
          <c:idx val="0"/>
          <c:order val="0"/>
          <c:tx>
            <c:strRef>
              <c:f>Grafice!$C$401:$C$406</c:f>
              <c:strCache>
                <c:ptCount val="1"/>
                <c:pt idx="0">
                  <c:v>Total</c:v>
                </c:pt>
              </c:strCache>
            </c:strRef>
          </c:tx>
          <c:spPr>
            <a:solidFill>
              <a:srgbClr val="FFE600"/>
            </a:solidFill>
            <a:ln>
              <a:noFill/>
            </a:ln>
            <a:effectLst/>
          </c:spPr>
          <c:invertIfNegative val="0"/>
          <c:dLbls>
            <c:dLbl>
              <c:idx val="0"/>
              <c:tx>
                <c:rich>
                  <a:bodyPr/>
                  <a:lstStyle/>
                  <a:p>
                    <a:fld id="{295D2B72-EC10-4FD1-A237-AC2304DBA5BD}" type="CELLRANGE">
                      <a:rPr lang="en-US"/>
                      <a:pPr/>
                      <a:t>[CELLRANGE]</a:t>
                    </a:fld>
                    <a:endParaRPr lang="en-US"/>
                  </a:p>
                  <a:p>
                    <a:fld id="{9AA0F4A3-5984-4DEF-875F-577A5E386B7E}"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6E5C-4BC6-AD10-5E3D9E79792C}"/>
                </c:ext>
              </c:extLst>
            </c:dLbl>
            <c:dLbl>
              <c:idx val="1"/>
              <c:tx>
                <c:rich>
                  <a:bodyPr/>
                  <a:lstStyle/>
                  <a:p>
                    <a:fld id="{DC9601CB-8095-4F04-A1CE-1387D2E930C0}" type="CELLRANGE">
                      <a:rPr lang="en-US"/>
                      <a:pPr/>
                      <a:t>[CELLRANGE]</a:t>
                    </a:fld>
                    <a:endParaRPr lang="en-US"/>
                  </a:p>
                  <a:p>
                    <a:fld id="{514C81B6-91C3-4835-8FE1-B38E610AABF2}"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6E5C-4BC6-AD10-5E3D9E79792C}"/>
                </c:ext>
              </c:extLst>
            </c:dLbl>
            <c:dLbl>
              <c:idx val="2"/>
              <c:tx>
                <c:rich>
                  <a:bodyPr/>
                  <a:lstStyle/>
                  <a:p>
                    <a:fld id="{68B3EAD3-5C7E-4926-A04F-CD0BBE01A94C}" type="CELLRANGE">
                      <a:rPr lang="en-US"/>
                      <a:pPr/>
                      <a:t>[CELLRANGE]</a:t>
                    </a:fld>
                    <a:endParaRPr lang="en-US"/>
                  </a:p>
                  <a:p>
                    <a:fld id="{D2834B78-D2C1-4BF7-8999-F6629461361D}"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6E5C-4BC6-AD10-5E3D9E79792C}"/>
                </c:ext>
              </c:extLst>
            </c:dLbl>
            <c:dLbl>
              <c:idx val="3"/>
              <c:tx>
                <c:rich>
                  <a:bodyPr/>
                  <a:lstStyle/>
                  <a:p>
                    <a:fld id="{043DA627-2C80-48A0-AC50-3B9C391FAAC2}" type="CELLRANGE">
                      <a:rPr lang="en-US"/>
                      <a:pPr/>
                      <a:t>[CELLRANGE]</a:t>
                    </a:fld>
                    <a:r>
                      <a:rPr lang="en-US" baseline="0"/>
                      <a:t>
</a:t>
                    </a:r>
                    <a:fld id="{86EE1201-F41B-4FB2-8FE7-7D62C204F09B}"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6E5C-4BC6-AD10-5E3D9E79792C}"/>
                </c:ext>
              </c:extLst>
            </c:dLbl>
            <c:dLbl>
              <c:idx val="4"/>
              <c:tx>
                <c:rich>
                  <a:bodyPr/>
                  <a:lstStyle/>
                  <a:p>
                    <a:fld id="{C63C91F8-9BA1-4263-A544-E65F1FA9C8C8}" type="CELLRANGE">
                      <a:rPr lang="en-US"/>
                      <a:pPr/>
                      <a:t>[CELLRANGE]</a:t>
                    </a:fld>
                    <a:r>
                      <a:rPr lang="en-US" baseline="0"/>
                      <a:t>
</a:t>
                    </a:r>
                    <a:fld id="{1642FEBA-852C-467E-951B-7C939030C96A}"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E5C-4BC6-AD10-5E3D9E79792C}"/>
                </c:ext>
              </c:extLst>
            </c:dLbl>
            <c:dLbl>
              <c:idx val="5"/>
              <c:tx>
                <c:rich>
                  <a:bodyPr/>
                  <a:lstStyle/>
                  <a:p>
                    <a:fld id="{5E3EB237-E130-424B-91D6-31664755D90D}" type="CELLRANGE">
                      <a:rPr lang="en-US"/>
                      <a:pPr/>
                      <a:t>[CELLRANGE]</a:t>
                    </a:fld>
                    <a:r>
                      <a:rPr lang="en-US" baseline="0"/>
                      <a:t>
</a:t>
                    </a:r>
                    <a:fld id="{3836CF0D-95E8-4C79-AF07-7D74E371AAC1}"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6E5C-4BC6-AD10-5E3D9E79792C}"/>
                </c:ext>
              </c:extLst>
            </c:dLbl>
            <c:spPr>
              <a:noFill/>
              <a:ln>
                <a:noFill/>
              </a:ln>
              <a:effectLst/>
            </c:spPr>
            <c:txPr>
              <a:bodyPr rot="0" vert="horz"/>
              <a:lstStyle/>
              <a:p>
                <a:pPr>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Grafice!$C$401:$C$406</c:f>
              <c:strCache>
                <c:ptCount val="6"/>
                <c:pt idx="0">
                  <c:v>i) În foarte mare măsură</c:v>
                </c:pt>
                <c:pt idx="1">
                  <c:v>ii) În mare măsură</c:v>
                </c:pt>
                <c:pt idx="2">
                  <c:v>iii) În mică măsură</c:v>
                </c:pt>
                <c:pt idx="3">
                  <c:v>IV) În foarte mică măsură</c:v>
                </c:pt>
                <c:pt idx="4">
                  <c:v>v) Deloc</c:v>
                </c:pt>
                <c:pt idx="5">
                  <c:v>vi) Nu știu / Nu răspund</c:v>
                </c:pt>
              </c:strCache>
            </c:strRef>
          </c:cat>
          <c:val>
            <c:numRef>
              <c:f>Grafice!$C$401:$C$406</c:f>
              <c:numCache>
                <c:formatCode>0.0%</c:formatCode>
                <c:ptCount val="6"/>
                <c:pt idx="0">
                  <c:v>0.22857142857142856</c:v>
                </c:pt>
                <c:pt idx="1">
                  <c:v>0.2857142857142857</c:v>
                </c:pt>
                <c:pt idx="2">
                  <c:v>0.2</c:v>
                </c:pt>
                <c:pt idx="3">
                  <c:v>5.7142857142857141E-2</c:v>
                </c:pt>
                <c:pt idx="4">
                  <c:v>2.8571428571428571E-2</c:v>
                </c:pt>
                <c:pt idx="5">
                  <c:v>0.2</c:v>
                </c:pt>
              </c:numCache>
            </c:numRef>
          </c:val>
          <c:extLst>
            <c:ext xmlns:c15="http://schemas.microsoft.com/office/drawing/2012/chart" uri="{02D57815-91ED-43cb-92C2-25804820EDAC}">
              <c15:datalabelsRange>
                <c15:f>Grafice!$C$401:$C$406</c15:f>
                <c15:dlblRangeCache>
                  <c:ptCount val="6"/>
                  <c:pt idx="0">
                    <c:v>8</c:v>
                  </c:pt>
                  <c:pt idx="1">
                    <c:v>10</c:v>
                  </c:pt>
                  <c:pt idx="2">
                    <c:v>7</c:v>
                  </c:pt>
                  <c:pt idx="3">
                    <c:v>2</c:v>
                  </c:pt>
                  <c:pt idx="4">
                    <c:v>1</c:v>
                  </c:pt>
                  <c:pt idx="5">
                    <c:v>7</c:v>
                  </c:pt>
                </c15:dlblRangeCache>
              </c15:datalabelsRange>
            </c:ext>
            <c:ext xmlns:c16="http://schemas.microsoft.com/office/drawing/2014/chart" uri="{C3380CC4-5D6E-409C-BE32-E72D297353CC}">
              <c16:uniqueId val="{00000007-6E5C-4BC6-AD10-5E3D9E79792C}"/>
            </c:ext>
          </c:extLst>
        </c:ser>
        <c:dLbls>
          <c:showLegendKey val="0"/>
          <c:showVal val="0"/>
          <c:showCatName val="0"/>
          <c:showSerName val="0"/>
          <c:showPercent val="0"/>
          <c:showBubbleSize val="0"/>
        </c:dLbls>
        <c:gapWidth val="100"/>
        <c:axId val="629751888"/>
        <c:axId val="629754840"/>
      </c:barChart>
      <c:catAx>
        <c:axId val="6297518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629754840"/>
        <c:crosses val="autoZero"/>
        <c:auto val="1"/>
        <c:lblAlgn val="ctr"/>
        <c:lblOffset val="100"/>
        <c:noMultiLvlLbl val="0"/>
      </c:catAx>
      <c:valAx>
        <c:axId val="62975484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n-US"/>
          </a:p>
        </c:txPr>
        <c:crossAx val="629751888"/>
        <c:crosses val="autoZero"/>
        <c:crossBetween val="between"/>
      </c:valAx>
    </c:plotArea>
    <c:plotVisOnly val="1"/>
    <c:dispBlanksAs val="gap"/>
    <c:showDLblsOverMax val="0"/>
    <c:extLst/>
  </c:chart>
  <c:spPr>
    <a:no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1.xlsx]Grafice!PivotTable136</c:name>
    <c:fmtId val="1"/>
  </c:pivotSource>
  <c:chart>
    <c:autoTitleDeleted val="1"/>
    <c:pivotFmts>
      <c:pivotFmt>
        <c:idx val="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9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19183F-28FE-43A3-8227-83B1EB6B8F2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14E9630-C303-42DA-93C0-2D85B81F9B2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DC455FC-108D-450B-8EF8-5AF2DDF2C88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FC6980C-CD72-4FF0-A2B9-486007493E4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B0A0B47-32DA-4132-8D8F-67276A1C915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5C11252-5D25-4C34-ACE0-A39DE7A913F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1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05D3107-F83A-4F52-AAA0-5FA6CFC72E37}"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4592B7E-4D01-4C88-87AC-1DD9CF99FAC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EB66064-BA43-4ADD-BED7-6E6D15DAB17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3BA010C-34BC-4FEA-B62E-FD41292DB5A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6FE0132-344D-4BFB-A878-93793CA4998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3C9C86F-FF2C-4D3D-8A1E-1BFFE6C3F20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6800D07-7513-4ADA-803C-81B05B10BCB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279F3F9-98F1-4A4F-8570-DEE3456980D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257EFC4-043A-472E-97E2-13B2664A864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0E8F20D-1F33-43E9-AD52-7C6818B37A4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B5CA2CE-D932-476E-A764-521C82495A2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EFB4708-81BF-4041-95B9-3430BCF3363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5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58C7C04-3F8C-4A77-9969-58BB6E423BB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DA8BDB5-61D4-4068-96A0-771B170BFC8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8AE509B-EDBB-4721-B6A0-2FDDD95583D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8AD3859-352F-44B1-8D63-8528520D825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6D57FEE-D526-4B8D-8818-72FFC99C501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879497E-8EA7-4C99-A5D6-CDCAC5FA7F2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CAA1CF2-EEF8-441E-B443-249B9EBC1D98}"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82C5677-7929-4DCD-BC18-DED039E545B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772CE67-3194-4415-9959-EDE07E3A2AE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9594E02-12B1-49D6-B3D1-B8B8E393D1F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3C7475-18B2-418B-AC92-A0A0CA1A212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DB92475-1602-4E43-BD0D-62FD8F64EB2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7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0E7B30C-53A1-41A9-AC7B-C80155FAA30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E70057D3-CFA8-4DB0-8D73-5C20A3204717}"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8879DE0-EDAB-464A-9A0B-0B23C2F70B7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2F77F2BB-39FD-48F8-B750-44D058161F6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148358C-F08E-4D69-AF34-13C84DBC0C1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EABFEEB-9234-430A-8519-93ED49DABD3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5D501A8-105B-4425-B7AE-FD579A0C4D8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3824CEA-8FC8-463E-BFC0-873237D23AD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B2847CF-1075-41D0-9F85-CB2D7CFE1B7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96BBE3F-C288-44AC-BC56-27819A63AD3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9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6B5AD7B-FBFB-41A6-BA7C-8597BEF7608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F46148F-D539-4B91-A9C8-8597A9BFF3F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9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326B2B-1B0E-4399-91D5-CB3079CFF04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88D5C9A6-B388-46FE-9BF5-52C4D08BC3A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05AF8FD-1C53-433B-9981-FE87314920B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100FE6A-87BF-4A18-AFDE-D68E72DF822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8251499-2119-416B-85E0-B9A3148D0B6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E7DA4A4-6742-4FE9-B9FA-C9E8E9524FD3}"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FB662B7-4777-4837-878B-E8D833D5784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364DC7B-C826-407F-A8E5-B48C124EE0C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5F62FA7-80F0-4D79-A95D-B47AC254AF5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576B386-25D9-4217-A9CA-F303DE64862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AA70768-AB78-401C-8FD8-EDDA007F079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1B376DD-C9BB-4014-B466-F14785EA3DF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72FC15-1113-4EDB-90A7-F43303DCF40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E10AE00-0D17-487F-9523-959CE5C4696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4568730-353D-442B-A38D-B06E961D63E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427DC41-59F9-45DE-A149-080718EBDBA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819F414-6598-4AE1-8AB8-892BDE3ED01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8AB8339-C1CB-4796-BD11-5C824D5AC8D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5372F57-98E8-4BB5-9C26-A0FF1B620A4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EAC9A88-D341-415C-ACC7-F6B90475D00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FD604B4-328A-4966-A788-C4D6B3A547C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6688628-9413-4765-80D2-0B1891A29924}"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361770E-6AEF-4979-9C1F-8167E69E547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3050B5E-ED73-411C-B76C-AA6879F2AFF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8B7391-0888-4543-AC90-38D5C665FA2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9D329B1-8888-4443-961A-FD09933517C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E398CE8-F2E3-4986-86EB-5AD8AA75D47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36635F2-2F2F-428E-AA3F-97A179E31E8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704A41F-C055-40AC-8D29-ECFC4CB6DE0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C969C0D-5F0B-4C75-A145-6C261B0E7DD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165869C-14C1-4249-A246-0DF17AABA487}"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2148124-0980-442E-8C1C-D09708D6ADA8}"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3F3E57-07B1-48D5-ACF6-D37FACD0F08E}"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438A165-372A-4A0C-ACF6-403EDA5864E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F793BF1-91BD-443E-911B-E63CE847DA5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B8408E6-7CBB-4CA2-B73F-8318A4C4418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09E4011-B28E-4A03-84CF-36A97B25BC2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6319F58-8624-488D-ACD7-68DF731F822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6E4A464-B7CB-4599-8E66-07FA8ED1850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8B8B857-B684-4D64-B5ED-A243414A1E5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11B5F1B-D9A3-4A3B-B0ED-78FE305A488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D0391A2-DF64-4140-A528-0911BC0545B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DC8F1EB-579E-4818-9375-4021A362A48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09189401-30A5-4F00-A5E8-D85523F0CDA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48F7737-0FF1-4239-9C88-976E90A737E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28A6A9F-7299-45F4-8898-3F2B58014D5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6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2238812-837F-4201-9289-8EA5230257D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6D4913A-5D4F-45CE-AD83-41E2858F1D8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6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1708B1C-CAB1-4F8B-B347-2A2AB0E8E687}"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BA7204D-8D8C-4BCE-B731-B4036C33107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72E1D2-0187-4A53-BB2A-09BB0B05C6C8}"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0824A8D-7E43-49E1-B972-9D7E8452003F}"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56AF357-BF75-4A00-B86B-E3023BAD88C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A82A976-B4DB-4718-9F93-052A53E0EE1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0F87DD0-0001-4BAD-B754-FD52BB4572B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B145EC1-B0C1-4F73-B053-9A6A316F410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141A106-294D-4A36-948B-521567A35A0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5A08F8D-D182-4128-8DAE-3FAFCC98357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A4949A3-C3DA-4A33-A67A-4F24D2D1BED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6E92DA8-8AEB-4FF5-AA37-CC2B0EA7A21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93BE7A0-54A0-4AAE-8DA2-871202F87D6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773A638-8E21-4480-8918-9449E708E3C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1A8EF6F-3756-4B53-9433-F16DC33ED2E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D61704D-A3D3-4E47-A5AD-2935E02F205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BA73C5C-8711-4F4C-B9B1-530B90D8C0D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574DC2A-2B13-4822-A668-C6D2A33E123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353D8DE-2CBD-407C-95FE-1AF37075F1E8}"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F7533A9-BBEF-41B1-9E95-17801C0CBF25}"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9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9E39559-B7B6-47D7-A297-F7D420EC88E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31E010C-D8AB-4081-A319-E3E975C43BF3}"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9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9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FDE0D2-4C94-4EA8-995C-DB9D53D3259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5EA0348-7E50-49BE-9C9D-9AE3044084E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9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3167F-3A14-45C4-A79B-02EA3F76A3B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82AB3C6-3ED1-42F9-8AAE-15307C91947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0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F0B77AF-911B-4757-B6E3-1685406A485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4A50123-BE93-4F21-9471-0855E86006C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0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DC16512-0CCF-4106-AED5-6C8FB22A6DF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B41BD52-BEA7-4370-89C9-BE9215689C9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0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77D40D6-B047-4544-B3A3-CB63187EB2C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EB6E68FB-3120-4F42-822B-152BC0F3F5D1}"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1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A1F5A55-35D9-4097-8D69-BDF9103B88D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6FAA3418-0C9C-49B5-9564-B368507BF82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1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3512718-8A41-440B-BA94-06EC54E3788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401CC30-2BE7-490B-9362-1AD6FD4A050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72058AC-10A2-4163-A8BE-110D1CFB009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FA7CC74-5022-4C6B-8BEF-64A72346D1B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1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9E1D91-9135-4284-8757-33BD64F25EC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727FBD8-953E-49E7-9DC7-0F7FB1645FA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E2EC853-117B-4237-8DF9-0C0198CA0D3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54087EE-8392-427B-A152-84681BAA802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2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5B73E1F-D0B5-483A-A390-A2AA1ACD02F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C886E573-6AF2-4DBC-848D-3CABE375B1D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19BEABF-3D77-4895-90D2-F76B6EA1630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8BCA2223-371E-41C4-87FF-2A4E400E5A31}"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C75391D-9477-499B-80EB-22207EC5DB4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C12A15A2-BFA2-41A8-8F6C-62D3E3577A77}"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00907A-0193-402E-9191-890405C13B3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D7C8F33-AFD4-4900-A337-D3D40025C75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4FBA9C1-6B1C-404E-8141-D4B739BFE5A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589CB18-D962-4CA5-AE52-78DE6EDFCEC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877C247-4A4A-42F2-BB75-84AE716963C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452E853-AF84-4769-8A1C-22924AABF9A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329C8E6-8CA1-48EE-B0C0-7E2BF5AFD84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1432206-8B9D-4585-92D6-9707998D881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4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6C7767C-DF6D-444D-9A76-E0D72761F75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DC98BA3-FD8E-46F9-8E6D-4A5499259BB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5B35623-E324-444E-8DF0-E189463085E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8AAA6B6-A822-44DB-9D50-E8A6C482036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4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E65AF84-6C50-4722-9685-2B3F62399F1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0D89C12B-C399-4512-80A2-832291761E9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1670838-0890-4014-8083-4E4D92A7C3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22A35AB3-E68D-425D-8609-17EAA3DF3A3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A161FAC-99D8-401A-A697-42E1147F167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8F5C338-C4E3-40DD-9CA9-B8025AC15B3F}"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880BBC1-F424-4CDD-B12A-C9D1DF5F2088}"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9F9B136-DE1C-4A80-8196-697232442A4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32BB7C9-A15D-4E03-992D-1DF83CCA157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FEDAE01-C12A-48C8-A731-FFE749EBB2F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05C1FC6-D29B-483B-9E2D-5850B5DDEB8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53210AF-0287-4FFA-B5E1-460412C8565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893A464-52B2-4475-AB13-9C6B1CC338A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D0E7D4D-E7C3-435C-8756-CDA7D027362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5D1FB7F-D54D-47CD-AB58-97753B68ECF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6E8F3BA-4EC3-4E32-96FC-7199B32CE6F5}"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69CD255-7BE2-4BA8-9FD0-10AD16C0772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2B845A3-8D75-47B5-816B-DA9667DC0EE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6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EE5B252-40AF-4BB0-93CD-FBE34D68A6F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281DE0FC-7A93-4D64-A02C-E97A41AB6FB2}"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7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8C0E488-5540-4AEF-B4DB-86F8F040270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0AFCC36-C027-4E4A-8CB9-DDD82770A779}"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54FDEE4-0E89-4851-9C0A-F64B6C41801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9E2916C0-FA31-403D-9C96-635FFC925327}"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7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2C52C38-7439-4313-A2BF-3AA29CDDDCF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8FF55FE-1BDF-4584-902F-ADF62C3637D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7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F947C92-8A58-4E34-8F1E-155C07619DD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F9DD0FE-AB0A-4192-B5C1-4829D75DAC9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918C36D-E0E8-4BD8-A122-F12F47E35328}"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D8A8E5D-C3D3-4271-87BB-DC2459BBD83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8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2A8F716-BAD8-49B2-95C1-6019C0455BB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685EB06-034C-4398-83AF-44A6B031B58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DCAF8EB-A390-4403-9911-06D0501B1A4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6BB34BC-E133-497E-B913-D66B4A768BC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3F5CBC2-9963-44B9-AB60-F855A1EEF28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5A2655B-DDF5-42B1-A14A-FDD421F6E91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8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8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852E623-DEE2-44AD-9DA9-BA52D1D0A6F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2744C3E-6DFF-4589-BC58-AF17E59F673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2D323C2-84A0-4E61-858B-73DF3960877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01D0F27-7059-429A-AD91-0722D4D2EF3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9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89332FA-BA52-4B8E-89B3-8C5FFC42780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19BE532-D65D-4298-AA5A-74F48BDB748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9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9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8098444-DA6A-4026-AF57-A2F099D0CEF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900D167-D862-4143-A40D-50AC483A3B2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9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B0FB6ED-F5E1-469B-87F8-988F024CE2D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E7B6C81-F5A4-46AA-BA75-E3E78189E1E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E66FAA2-C9FC-47A4-9EAE-27F1BFB19D5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18764AE-CA86-4476-BF2A-998BECEFFDD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0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0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C69B159-661D-45DE-B860-007A0F63D4A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0AEC525-8E60-4A7F-BD9A-648AAA3E4C1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0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4286B51-8FDC-44B1-A5D3-28C3C1AAAE0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2168F18-91BF-48D7-BE64-D7961102EE05}"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D5C58DC-443C-4B64-83C5-C826158DC4F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82BDE4F-1149-4567-9D02-7054BC35AEB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0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0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C653FA8-421C-48FB-B032-719588B7247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707FD10A-63F8-47CA-894A-B2BFFD194FD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CB22C14-864B-41B4-A89F-0F4F39D9F07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F206B3A-67B9-48F1-841F-E8BA1454FF3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2E8373A-8CD6-4AB6-93F4-C4AAD43065CE}"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DDE0FEBE-53F5-4BA0-9404-4D857CD60B3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1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1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6573C88-87DA-45C1-94D9-64B0D55BDEE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A17126F-391E-4BD8-872E-94AB45FA1A2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9F67A35-CBD8-47C4-9952-D4D7A876962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18B50A1-B3F0-4108-9283-6A64D45B232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D22D10B-06C2-4A4E-BC68-95BE8AA713B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2BE8A79-2152-4D74-A89B-D8523ABC36C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2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338E842-7FE0-48BC-9365-43FF4A44218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360BA2D-8811-4CC3-9B46-211D0AE9AC3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B35D4D1-D9E5-4685-A407-4D8AC436957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7F1C26F-3117-4BDA-9BF0-7991BBB06CE5}"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2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B439CC7-920E-4B73-8125-C45052D2C0A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ADC4762-DED3-4310-B4C0-842A1A70863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29"/>
        <c:spPr>
          <a:solidFill>
            <a:srgbClr val="FFE600"/>
          </a:solidFill>
          <a:ln>
            <a:noFill/>
          </a:ln>
          <a:effectLst/>
        </c:spPr>
        <c:marker>
          <c:symbol val="none"/>
        </c:marker>
        <c:dLbl>
          <c:idx val="0"/>
          <c:spPr>
            <a:noFill/>
            <a:ln>
              <a:noFill/>
            </a:ln>
            <a:effectLst/>
          </c:spPr>
          <c:txPr>
            <a:bodyPr rot="0" vert="horz"/>
            <a:lstStyle/>
            <a:p>
              <a:pPr>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30"/>
        <c:dLbl>
          <c:idx val="0"/>
          <c:tx>
            <c:rich>
              <a:bodyPr rot="0" vert="horz"/>
              <a:lstStyle/>
              <a:p>
                <a:pPr>
                  <a:defRPr/>
                </a:pPr>
                <a:fld id="{295D2B72-EC10-4FD1-A237-AC2304DBA5BD}" type="CELLRANGE">
                  <a:rPr lang="en-US"/>
                  <a:pPr>
                    <a:defRPr/>
                  </a:pPr>
                  <a:t>[CELLRANGE]</a:t>
                </a:fld>
                <a:endParaRPr lang="en-US"/>
              </a:p>
              <a:p>
                <a:pPr>
                  <a:defRPr/>
                </a:pPr>
                <a:fld id="{9AA0F4A3-5984-4DEF-875F-577A5E386B7E}"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1"/>
        <c:dLbl>
          <c:idx val="0"/>
          <c:tx>
            <c:rich>
              <a:bodyPr rot="0" vert="horz"/>
              <a:lstStyle/>
              <a:p>
                <a:pPr>
                  <a:defRPr/>
                </a:pPr>
                <a:fld id="{DC9601CB-8095-4F04-A1CE-1387D2E930C0}" type="CELLRANGE">
                  <a:rPr lang="en-US"/>
                  <a:pPr>
                    <a:defRPr/>
                  </a:pPr>
                  <a:t>[CELLRANGE]</a:t>
                </a:fld>
                <a:endParaRPr lang="en-US"/>
              </a:p>
              <a:p>
                <a:pPr>
                  <a:defRPr/>
                </a:pPr>
                <a:fld id="{514C81B6-91C3-4835-8FE1-B38E610AABF2}"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2"/>
        <c:dLbl>
          <c:idx val="0"/>
          <c:tx>
            <c:rich>
              <a:bodyPr rot="0" vert="horz"/>
              <a:lstStyle/>
              <a:p>
                <a:pPr>
                  <a:defRPr/>
                </a:pPr>
                <a:fld id="{68B3EAD3-5C7E-4926-A04F-CD0BBE01A94C}" type="CELLRANGE">
                  <a:rPr lang="en-US"/>
                  <a:pPr>
                    <a:defRPr/>
                  </a:pPr>
                  <a:t>[CELLRANGE]</a:t>
                </a:fld>
                <a:endParaRPr lang="en-US"/>
              </a:p>
              <a:p>
                <a:pPr>
                  <a:defRPr/>
                </a:pPr>
                <a:fld id="{D2834B78-D2C1-4BF7-8999-F6629461361D}"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3"/>
        <c:dLbl>
          <c:idx val="0"/>
          <c:tx>
            <c:rich>
              <a:bodyPr rot="0" vert="horz"/>
              <a:lstStyle/>
              <a:p>
                <a:pPr>
                  <a:defRPr/>
                </a:pPr>
                <a:fld id="{000F5196-2D2A-4A91-9C8D-F3BF375E7AB5}" type="CELLRANGE">
                  <a:rPr lang="en-US"/>
                  <a:pPr>
                    <a:defRPr/>
                  </a:pPr>
                  <a:t>[CELLRANGE]</a:t>
                </a:fld>
                <a:r>
                  <a:rPr lang="en-US" baseline="0"/>
                  <a:t>
</a:t>
                </a:r>
                <a:fld id="{9D528123-761C-4215-9A53-FDCBA9D20CE0}"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34"/>
        <c:dLbl>
          <c:idx val="0"/>
          <c:tx>
            <c:rich>
              <a:bodyPr rot="0" vert="horz"/>
              <a:lstStyle/>
              <a:p>
                <a:pPr>
                  <a:defRPr/>
                </a:pPr>
                <a:fld id="{D3310FBF-7925-4DB7-A6C8-79D7A295E6FF}" type="CELLRANGE">
                  <a:rPr lang="en-US"/>
                  <a:pPr>
                    <a:defRPr/>
                  </a:pPr>
                  <a:t>[CELLRANGE]</a:t>
                </a:fld>
                <a:r>
                  <a:rPr lang="en-US" baseline="0"/>
                  <a:t>
</a:t>
                </a:r>
                <a:fld id="{92A3E698-7418-4B86-909F-A82B40BD923E}"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35"/>
        <c:dLbl>
          <c:idx val="0"/>
          <c:tx>
            <c:rich>
              <a:bodyPr rot="0" vert="horz"/>
              <a:lstStyle/>
              <a:p>
                <a:pPr>
                  <a:defRPr/>
                </a:pPr>
                <a:fld id="{A0F80628-92E5-449B-86F4-1EB90FF559E6}" type="CELLRANGE">
                  <a:rPr lang="en-US"/>
                  <a:pPr>
                    <a:defRPr/>
                  </a:pPr>
                  <a:t>[CELLRANGE]</a:t>
                </a:fld>
                <a:r>
                  <a:rPr lang="en-US" baseline="0"/>
                  <a:t>
</a:t>
                </a:r>
                <a:fld id="{81E784B0-46EF-4DCD-90E1-71A74B24EECA}"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s>
    <c:plotArea>
      <c:layout>
        <c:manualLayout>
          <c:layoutTarget val="inner"/>
          <c:xMode val="edge"/>
          <c:yMode val="edge"/>
          <c:x val="0.20974863907534411"/>
          <c:y val="0.15411047198837102"/>
          <c:w val="0.75320227430816322"/>
          <c:h val="0.7827869689627055"/>
        </c:manualLayout>
      </c:layout>
      <c:barChart>
        <c:barDir val="bar"/>
        <c:grouping val="clustered"/>
        <c:varyColors val="0"/>
        <c:ser>
          <c:idx val="0"/>
          <c:order val="0"/>
          <c:tx>
            <c:strRef>
              <c:f>Grafice!$C$412:$C$417</c:f>
              <c:strCache>
                <c:ptCount val="1"/>
                <c:pt idx="0">
                  <c:v>Total</c:v>
                </c:pt>
              </c:strCache>
            </c:strRef>
          </c:tx>
          <c:spPr>
            <a:solidFill>
              <a:srgbClr val="FFE600"/>
            </a:solidFill>
            <a:ln>
              <a:noFill/>
            </a:ln>
            <a:effectLst/>
          </c:spPr>
          <c:invertIfNegative val="0"/>
          <c:dLbls>
            <c:dLbl>
              <c:idx val="0"/>
              <c:tx>
                <c:rich>
                  <a:bodyPr/>
                  <a:lstStyle/>
                  <a:p>
                    <a:fld id="{295D2B72-EC10-4FD1-A237-AC2304DBA5BD}" type="CELLRANGE">
                      <a:rPr lang="en-US"/>
                      <a:pPr/>
                      <a:t>[CELLRANGE]</a:t>
                    </a:fld>
                    <a:endParaRPr lang="en-US"/>
                  </a:p>
                  <a:p>
                    <a:fld id="{9AA0F4A3-5984-4DEF-875F-577A5E386B7E}"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DDB6-4568-814F-BDF57DD5F4E2}"/>
                </c:ext>
              </c:extLst>
            </c:dLbl>
            <c:dLbl>
              <c:idx val="1"/>
              <c:tx>
                <c:rich>
                  <a:bodyPr/>
                  <a:lstStyle/>
                  <a:p>
                    <a:fld id="{DC9601CB-8095-4F04-A1CE-1387D2E930C0}" type="CELLRANGE">
                      <a:rPr lang="en-US"/>
                      <a:pPr/>
                      <a:t>[CELLRANGE]</a:t>
                    </a:fld>
                    <a:endParaRPr lang="en-US"/>
                  </a:p>
                  <a:p>
                    <a:fld id="{514C81B6-91C3-4835-8FE1-B38E610AABF2}"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DDB6-4568-814F-BDF57DD5F4E2}"/>
                </c:ext>
              </c:extLst>
            </c:dLbl>
            <c:dLbl>
              <c:idx val="2"/>
              <c:tx>
                <c:rich>
                  <a:bodyPr/>
                  <a:lstStyle/>
                  <a:p>
                    <a:fld id="{68B3EAD3-5C7E-4926-A04F-CD0BBE01A94C}" type="CELLRANGE">
                      <a:rPr lang="en-US"/>
                      <a:pPr/>
                      <a:t>[CELLRANGE]</a:t>
                    </a:fld>
                    <a:endParaRPr lang="en-US"/>
                  </a:p>
                  <a:p>
                    <a:fld id="{D2834B78-D2C1-4BF7-8999-F6629461361D}"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DDB6-4568-814F-BDF57DD5F4E2}"/>
                </c:ext>
              </c:extLst>
            </c:dLbl>
            <c:dLbl>
              <c:idx val="3"/>
              <c:tx>
                <c:rich>
                  <a:bodyPr/>
                  <a:lstStyle/>
                  <a:p>
                    <a:fld id="{000F5196-2D2A-4A91-9C8D-F3BF375E7AB5}" type="CELLRANGE">
                      <a:rPr lang="en-US"/>
                      <a:pPr/>
                      <a:t>[CELLRANGE]</a:t>
                    </a:fld>
                    <a:r>
                      <a:rPr lang="en-US" baseline="0"/>
                      <a:t>
</a:t>
                    </a:r>
                    <a:fld id="{9D528123-761C-4215-9A53-FDCBA9D20CE0}"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DDB6-4568-814F-BDF57DD5F4E2}"/>
                </c:ext>
              </c:extLst>
            </c:dLbl>
            <c:dLbl>
              <c:idx val="4"/>
              <c:tx>
                <c:rich>
                  <a:bodyPr/>
                  <a:lstStyle/>
                  <a:p>
                    <a:fld id="{D3310FBF-7925-4DB7-A6C8-79D7A295E6FF}" type="CELLRANGE">
                      <a:rPr lang="en-US"/>
                      <a:pPr/>
                      <a:t>[CELLRANGE]</a:t>
                    </a:fld>
                    <a:r>
                      <a:rPr lang="en-US" baseline="0"/>
                      <a:t>
</a:t>
                    </a:r>
                    <a:fld id="{92A3E698-7418-4B86-909F-A82B40BD923E}"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DDB6-4568-814F-BDF57DD5F4E2}"/>
                </c:ext>
              </c:extLst>
            </c:dLbl>
            <c:dLbl>
              <c:idx val="5"/>
              <c:tx>
                <c:rich>
                  <a:bodyPr/>
                  <a:lstStyle/>
                  <a:p>
                    <a:fld id="{A0F80628-92E5-449B-86F4-1EB90FF559E6}" type="CELLRANGE">
                      <a:rPr lang="en-US"/>
                      <a:pPr/>
                      <a:t>[CELLRANGE]</a:t>
                    </a:fld>
                    <a:r>
                      <a:rPr lang="en-US" baseline="0"/>
                      <a:t>
</a:t>
                    </a:r>
                    <a:fld id="{81E784B0-46EF-4DCD-90E1-71A74B24EECA}"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DDB6-4568-814F-BDF57DD5F4E2}"/>
                </c:ext>
              </c:extLst>
            </c:dLbl>
            <c:spPr>
              <a:noFill/>
              <a:ln>
                <a:noFill/>
              </a:ln>
              <a:effectLst/>
            </c:spPr>
            <c:txPr>
              <a:bodyPr rot="0" vert="horz"/>
              <a:lstStyle/>
              <a:p>
                <a:pPr>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Grafice!$C$412:$C$417</c:f>
              <c:strCache>
                <c:ptCount val="6"/>
                <c:pt idx="0">
                  <c:v>i) În foarte mare măsură</c:v>
                </c:pt>
                <c:pt idx="1">
                  <c:v>ii) În mare măsură</c:v>
                </c:pt>
                <c:pt idx="2">
                  <c:v>iii) În mică măsură</c:v>
                </c:pt>
                <c:pt idx="3">
                  <c:v>iv) În foarte mică măsură</c:v>
                </c:pt>
                <c:pt idx="4">
                  <c:v>v) Deloc</c:v>
                </c:pt>
                <c:pt idx="5">
                  <c:v>vi) Nu știu / Nu răspund</c:v>
                </c:pt>
              </c:strCache>
            </c:strRef>
          </c:cat>
          <c:val>
            <c:numRef>
              <c:f>Grafice!$C$412:$C$417</c:f>
              <c:numCache>
                <c:formatCode>0.0%</c:formatCode>
                <c:ptCount val="6"/>
                <c:pt idx="0">
                  <c:v>0.22857142857142856</c:v>
                </c:pt>
                <c:pt idx="1">
                  <c:v>0.2857142857142857</c:v>
                </c:pt>
                <c:pt idx="2">
                  <c:v>0.22857142857142856</c:v>
                </c:pt>
                <c:pt idx="3">
                  <c:v>2.8571428571428571E-2</c:v>
                </c:pt>
                <c:pt idx="4">
                  <c:v>5.7142857142857141E-2</c:v>
                </c:pt>
                <c:pt idx="5">
                  <c:v>0.17142857142857143</c:v>
                </c:pt>
              </c:numCache>
            </c:numRef>
          </c:val>
          <c:extLst>
            <c:ext xmlns:c15="http://schemas.microsoft.com/office/drawing/2012/chart" uri="{02D57815-91ED-43cb-92C2-25804820EDAC}">
              <c15:datalabelsRange>
                <c15:f>Grafice!$C$412:$C$417</c15:f>
                <c15:dlblRangeCache>
                  <c:ptCount val="6"/>
                  <c:pt idx="0">
                    <c:v>8</c:v>
                  </c:pt>
                  <c:pt idx="1">
                    <c:v>10</c:v>
                  </c:pt>
                  <c:pt idx="2">
                    <c:v>8</c:v>
                  </c:pt>
                  <c:pt idx="3">
                    <c:v>1</c:v>
                  </c:pt>
                  <c:pt idx="4">
                    <c:v>2</c:v>
                  </c:pt>
                  <c:pt idx="5">
                    <c:v>6</c:v>
                  </c:pt>
                </c15:dlblRangeCache>
              </c15:datalabelsRange>
            </c:ext>
            <c:ext xmlns:c16="http://schemas.microsoft.com/office/drawing/2014/chart" uri="{C3380CC4-5D6E-409C-BE32-E72D297353CC}">
              <c16:uniqueId val="{00000007-DDB6-4568-814F-BDF57DD5F4E2}"/>
            </c:ext>
          </c:extLst>
        </c:ser>
        <c:dLbls>
          <c:showLegendKey val="0"/>
          <c:showVal val="0"/>
          <c:showCatName val="0"/>
          <c:showSerName val="0"/>
          <c:showPercent val="0"/>
          <c:showBubbleSize val="0"/>
        </c:dLbls>
        <c:gapWidth val="100"/>
        <c:axId val="629751888"/>
        <c:axId val="629754840"/>
      </c:barChart>
      <c:catAx>
        <c:axId val="6297518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629754840"/>
        <c:crosses val="autoZero"/>
        <c:auto val="1"/>
        <c:lblAlgn val="ctr"/>
        <c:lblOffset val="100"/>
        <c:noMultiLvlLbl val="0"/>
      </c:catAx>
      <c:valAx>
        <c:axId val="62975484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n-US"/>
          </a:p>
        </c:txPr>
        <c:crossAx val="629751888"/>
        <c:crosses val="autoZero"/>
        <c:crossBetween val="between"/>
      </c:valAx>
    </c:plotArea>
    <c:plotVisOnly val="1"/>
    <c:dispBlanksAs val="gap"/>
    <c:showDLblsOverMax val="0"/>
    <c:extLst/>
  </c:chart>
  <c:spPr>
    <a:no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1.xlsx]Grafice!PivotTable42</c:name>
    <c:fmtId val="9"/>
  </c:pivotSource>
  <c:chart>
    <c:autoTitleDeleted val="1"/>
    <c:pivotFmts>
      <c:pivotFmt>
        <c:idx val="0"/>
        <c:spPr>
          <a:solidFill>
            <a:schemeClr val="accent1"/>
          </a:solidFill>
          <a:ln w="9525">
            <a:solidFill>
              <a:schemeClr val="lt1"/>
            </a:solid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rgbClr val="FFE600"/>
          </a:solidFill>
          <a:ln w="9525">
            <a:solidFill>
              <a:schemeClr val="lt1"/>
            </a:solidFill>
          </a:ln>
          <a:effectLst/>
        </c:spPr>
        <c:dLbl>
          <c:idx val="0"/>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410F4E2A-B3E7-4860-98C3-FD785B5FE325}" type="CELLRANGE">
                  <a:rPr lang="en-US"/>
                  <a:pPr>
                    <a:defRPr/>
                  </a:pPr>
                  <a:t>[CELLRANGE]</a:t>
                </a:fld>
                <a:endParaRPr lang="en-US"/>
              </a:p>
              <a:p>
                <a:pPr>
                  <a:defRPr/>
                </a:pPr>
                <a:fld id="{8E5EA6AF-D616-4A2D-9476-432A4EB7EDDB}" type="VALUE">
                  <a:rPr lang="en-US"/>
                  <a:pPr>
                    <a:defRPr/>
                  </a:pPr>
                  <a:t>[VALUE]</a:t>
                </a:fld>
                <a:endParaRPr lang="en-US"/>
              </a:p>
            </c:rich>
          </c:tx>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
        <c:spPr>
          <a:solidFill>
            <a:schemeClr val="bg1">
              <a:lumMod val="95000"/>
            </a:schemeClr>
          </a:solidFill>
          <a:ln w="9525">
            <a:solidFill>
              <a:schemeClr val="lt1"/>
            </a:solidFill>
          </a:ln>
          <a:effectLst/>
        </c:spPr>
        <c:dLbl>
          <c:idx val="0"/>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3EE8497E-2506-40FA-B184-09BB31903C79}" type="CELLRANGE">
                  <a:rPr lang="en-US"/>
                  <a:pPr>
                    <a:defRPr/>
                  </a:pPr>
                  <a:t>[CELLRANGE]</a:t>
                </a:fld>
                <a:endParaRPr lang="en-US"/>
              </a:p>
              <a:p>
                <a:pPr>
                  <a:defRPr/>
                </a:pPr>
                <a:fld id="{7598EDDF-8083-4C9B-9311-2BE6C8EEC178}" type="VALUE">
                  <a:rPr lang="en-US"/>
                  <a:pPr>
                    <a:defRPr/>
                  </a:pPr>
                  <a:t>[VALUE]</a:t>
                </a:fld>
                <a:endParaRPr lang="en-US"/>
              </a:p>
            </c:rich>
          </c:tx>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
        <c:spPr>
          <a:solidFill>
            <a:schemeClr val="bg1">
              <a:lumMod val="50000"/>
            </a:schemeClr>
          </a:solidFill>
          <a:ln w="9525">
            <a:solidFill>
              <a:schemeClr val="lt1"/>
            </a:solidFill>
          </a:ln>
          <a:effectLst/>
        </c:spPr>
        <c:dLbl>
          <c:idx val="0"/>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B541A2C6-FD57-44A9-AA72-B727A28F9BF0}" type="CELLRANGE">
                  <a:rPr lang="en-US"/>
                  <a:pPr>
                    <a:defRPr/>
                  </a:pPr>
                  <a:t>[CELLRANGE]</a:t>
                </a:fld>
                <a:endParaRPr lang="en-US"/>
              </a:p>
              <a:p>
                <a:pPr>
                  <a:defRPr/>
                </a:pPr>
                <a:fld id="{1955397B-D608-437F-BD18-5BF41C131B26}" type="VALUE">
                  <a:rPr lang="en-US"/>
                  <a:pPr>
                    <a:defRPr/>
                  </a:pPr>
                  <a:t>[VALUE]</a:t>
                </a:fld>
                <a:endParaRPr lang="en-US"/>
              </a:p>
            </c:rich>
          </c:tx>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
        <c:spPr>
          <a:solidFill>
            <a:schemeClr val="bg1">
              <a:lumMod val="65000"/>
            </a:schemeClr>
          </a:solidFill>
          <a:ln w="9525">
            <a:solidFill>
              <a:schemeClr val="lt1"/>
            </a:solidFill>
          </a:ln>
          <a:effectLst/>
        </c:spPr>
        <c:dLbl>
          <c:idx val="0"/>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D0150E66-1C2D-449E-82A3-E4D1653BD83A}" type="CELLRANGE">
                  <a:rPr lang="en-US"/>
                  <a:pPr>
                    <a:defRPr/>
                  </a:pPr>
                  <a:t>[CELLRANGE]</a:t>
                </a:fld>
                <a:endParaRPr lang="en-US"/>
              </a:p>
              <a:p>
                <a:pPr>
                  <a:defRPr/>
                </a:pPr>
                <a:fld id="{6CF61026-EBB6-4A25-B6C5-BAC23DA8B039}" type="VALUE">
                  <a:rPr lang="en-US"/>
                  <a:pPr>
                    <a:defRPr/>
                  </a:pPr>
                  <a:t>[VALUE]</a:t>
                </a:fld>
                <a:endParaRPr lang="en-US"/>
              </a:p>
            </c:rich>
          </c:tx>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s>
    <c:plotArea>
      <c:layout/>
      <c:pieChart>
        <c:varyColors val="1"/>
        <c:ser>
          <c:idx val="0"/>
          <c:order val="0"/>
          <c:tx>
            <c:strRef>
              <c:f>Grafice!$C$65:$C$68</c:f>
              <c:strCache>
                <c:ptCount val="1"/>
                <c:pt idx="0">
                  <c:v>Total</c:v>
                </c:pt>
              </c:strCache>
            </c:strRef>
          </c:tx>
          <c:spPr>
            <a:ln w="9525"/>
          </c:spPr>
          <c:dPt>
            <c:idx val="0"/>
            <c:bubble3D val="0"/>
            <c:spPr>
              <a:solidFill>
                <a:srgbClr val="FFE600"/>
              </a:solidFill>
              <a:ln w="9525">
                <a:solidFill>
                  <a:schemeClr val="lt1"/>
                </a:solidFill>
              </a:ln>
              <a:effectLst/>
            </c:spPr>
            <c:extLst>
              <c:ext xmlns:c16="http://schemas.microsoft.com/office/drawing/2014/chart" uri="{C3380CC4-5D6E-409C-BE32-E72D297353CC}">
                <c16:uniqueId val="{00000001-F5CE-413E-8E22-8FD56FB3C4C1}"/>
              </c:ext>
            </c:extLst>
          </c:dPt>
          <c:dPt>
            <c:idx val="1"/>
            <c:bubble3D val="0"/>
            <c:spPr>
              <a:solidFill>
                <a:schemeClr val="bg1">
                  <a:lumMod val="50000"/>
                </a:schemeClr>
              </a:solidFill>
              <a:ln w="9525">
                <a:solidFill>
                  <a:schemeClr val="lt1"/>
                </a:solidFill>
              </a:ln>
              <a:effectLst/>
            </c:spPr>
            <c:extLst>
              <c:ext xmlns:c16="http://schemas.microsoft.com/office/drawing/2014/chart" uri="{C3380CC4-5D6E-409C-BE32-E72D297353CC}">
                <c16:uniqueId val="{00000003-F5CE-413E-8E22-8FD56FB3C4C1}"/>
              </c:ext>
            </c:extLst>
          </c:dPt>
          <c:dPt>
            <c:idx val="2"/>
            <c:bubble3D val="0"/>
            <c:spPr>
              <a:solidFill>
                <a:schemeClr val="bg1">
                  <a:lumMod val="65000"/>
                </a:schemeClr>
              </a:solidFill>
              <a:ln w="9525">
                <a:solidFill>
                  <a:schemeClr val="lt1"/>
                </a:solidFill>
              </a:ln>
              <a:effectLst/>
            </c:spPr>
            <c:extLst>
              <c:ext xmlns:c16="http://schemas.microsoft.com/office/drawing/2014/chart" uri="{C3380CC4-5D6E-409C-BE32-E72D297353CC}">
                <c16:uniqueId val="{00000005-A683-403A-80EA-FE6CE6848021}"/>
              </c:ext>
            </c:extLst>
          </c:dPt>
          <c:dPt>
            <c:idx val="3"/>
            <c:bubble3D val="0"/>
            <c:spPr>
              <a:solidFill>
                <a:schemeClr val="bg1">
                  <a:lumMod val="95000"/>
                </a:schemeClr>
              </a:solidFill>
              <a:ln w="9525">
                <a:solidFill>
                  <a:schemeClr val="lt1"/>
                </a:solidFill>
              </a:ln>
              <a:effectLst/>
            </c:spPr>
            <c:extLst>
              <c:ext xmlns:c16="http://schemas.microsoft.com/office/drawing/2014/chart" uri="{C3380CC4-5D6E-409C-BE32-E72D297353CC}">
                <c16:uniqueId val="{00000002-F5CE-413E-8E22-8FD56FB3C4C1}"/>
              </c:ext>
            </c:extLst>
          </c:dPt>
          <c:dLbls>
            <c:dLbl>
              <c:idx val="0"/>
              <c:tx>
                <c:rich>
                  <a:bodyPr/>
                  <a:lstStyle/>
                  <a:p>
                    <a:fld id="{410F4E2A-B3E7-4860-98C3-FD785B5FE325}" type="CELLRANGE">
                      <a:rPr lang="en-US"/>
                      <a:pPr/>
                      <a:t>[CELLRANGE]</a:t>
                    </a:fld>
                    <a:endParaRPr lang="en-US"/>
                  </a:p>
                  <a:p>
                    <a:fld id="{8E5EA6AF-D616-4A2D-9476-432A4EB7EDDB}"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F5CE-413E-8E22-8FD56FB3C4C1}"/>
                </c:ext>
              </c:extLst>
            </c:dLbl>
            <c:dLbl>
              <c:idx val="1"/>
              <c:tx>
                <c:rich>
                  <a:bodyPr/>
                  <a:lstStyle/>
                  <a:p>
                    <a:fld id="{B541A2C6-FD57-44A9-AA72-B727A28F9BF0}" type="CELLRANGE">
                      <a:rPr lang="en-US"/>
                      <a:pPr/>
                      <a:t>[CELLRANGE]</a:t>
                    </a:fld>
                    <a:endParaRPr lang="en-US"/>
                  </a:p>
                  <a:p>
                    <a:fld id="{1955397B-D608-437F-BD18-5BF41C131B26}"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F5CE-413E-8E22-8FD56FB3C4C1}"/>
                </c:ext>
              </c:extLst>
            </c:dLbl>
            <c:dLbl>
              <c:idx val="2"/>
              <c:tx>
                <c:rich>
                  <a:bodyPr/>
                  <a:lstStyle/>
                  <a:p>
                    <a:fld id="{D0150E66-1C2D-449E-82A3-E4D1653BD83A}" type="CELLRANGE">
                      <a:rPr lang="en-US"/>
                      <a:pPr/>
                      <a:t>[CELLRANGE]</a:t>
                    </a:fld>
                    <a:endParaRPr lang="en-US"/>
                  </a:p>
                  <a:p>
                    <a:fld id="{6CF61026-EBB6-4A25-B6C5-BAC23DA8B039}"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5-A683-403A-80EA-FE6CE6848021}"/>
                </c:ext>
              </c:extLst>
            </c:dLbl>
            <c:dLbl>
              <c:idx val="3"/>
              <c:tx>
                <c:rich>
                  <a:bodyPr/>
                  <a:lstStyle/>
                  <a:p>
                    <a:fld id="{3EE8497E-2506-40FA-B184-09BB31903C79}" type="CELLRANGE">
                      <a:rPr lang="en-US"/>
                      <a:pPr/>
                      <a:t>[CELLRANGE]</a:t>
                    </a:fld>
                    <a:endParaRPr lang="en-US"/>
                  </a:p>
                  <a:p>
                    <a:fld id="{7598EDDF-8083-4C9B-9311-2BE6C8EEC178}"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F5CE-413E-8E22-8FD56FB3C4C1}"/>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Ref>
              <c:f>Grafice!$C$65:$C$68</c:f>
              <c:strCache>
                <c:ptCount val="4"/>
                <c:pt idx="0">
                  <c:v>i) A crescut în mare măsură</c:v>
                </c:pt>
                <c:pt idx="1">
                  <c:v>ii) A crescut în mică măsură</c:v>
                </c:pt>
                <c:pt idx="2">
                  <c:v>iii) Nu s-a modificat</c:v>
                </c:pt>
                <c:pt idx="3">
                  <c:v>iv) Nu știu / Nu răspund</c:v>
                </c:pt>
              </c:strCache>
            </c:strRef>
          </c:cat>
          <c:val>
            <c:numRef>
              <c:f>Grafice!$C$65:$C$68</c:f>
              <c:numCache>
                <c:formatCode>0.0%</c:formatCode>
                <c:ptCount val="4"/>
                <c:pt idx="0">
                  <c:v>0.4</c:v>
                </c:pt>
                <c:pt idx="1">
                  <c:v>8.5714285714285715E-2</c:v>
                </c:pt>
                <c:pt idx="2">
                  <c:v>0.11428571428571428</c:v>
                </c:pt>
                <c:pt idx="3">
                  <c:v>0.4</c:v>
                </c:pt>
              </c:numCache>
            </c:numRef>
          </c:val>
          <c:extLst>
            <c:ext xmlns:c15="http://schemas.microsoft.com/office/drawing/2012/chart" uri="{02D57815-91ED-43cb-92C2-25804820EDAC}">
              <c15:datalabelsRange>
                <c15:f>Grafice!$C$65:$C$68</c15:f>
                <c15:dlblRangeCache>
                  <c:ptCount val="4"/>
                  <c:pt idx="0">
                    <c:v>15</c:v>
                  </c:pt>
                  <c:pt idx="1">
                    <c:v>3</c:v>
                  </c:pt>
                  <c:pt idx="2">
                    <c:v>4</c:v>
                  </c:pt>
                  <c:pt idx="3">
                    <c:v>14</c:v>
                  </c:pt>
                </c15:dlblRangeCache>
              </c15:datalabelsRange>
            </c:ext>
            <c:ext xmlns:c16="http://schemas.microsoft.com/office/drawing/2014/chart" uri="{C3380CC4-5D6E-409C-BE32-E72D297353CC}">
              <c16:uniqueId val="{00000000-F5CE-413E-8E22-8FD56FB3C4C1}"/>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1.xlsx]Grafice!PivotTable137</c:name>
    <c:fmtId val="3"/>
  </c:pivotSource>
  <c:chart>
    <c:autoTitleDeleted val="1"/>
    <c:pivotFmts>
      <c:pivotFmt>
        <c:idx val="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9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19183F-28FE-43A3-8227-83B1EB6B8F2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14E9630-C303-42DA-93C0-2D85B81F9B2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DC455FC-108D-450B-8EF8-5AF2DDF2C88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FC6980C-CD72-4FF0-A2B9-486007493E4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B0A0B47-32DA-4132-8D8F-67276A1C915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5C11252-5D25-4C34-ACE0-A39DE7A913F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1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05D3107-F83A-4F52-AAA0-5FA6CFC72E37}"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4592B7E-4D01-4C88-87AC-1DD9CF99FAC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EB66064-BA43-4ADD-BED7-6E6D15DAB17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3BA010C-34BC-4FEA-B62E-FD41292DB5A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6FE0132-344D-4BFB-A878-93793CA4998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3C9C86F-FF2C-4D3D-8A1E-1BFFE6C3F20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6800D07-7513-4ADA-803C-81B05B10BCB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279F3F9-98F1-4A4F-8570-DEE3456980D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257EFC4-043A-472E-97E2-13B2664A864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0E8F20D-1F33-43E9-AD52-7C6818B37A4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B5CA2CE-D932-476E-A764-521C82495A2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EFB4708-81BF-4041-95B9-3430BCF3363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5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58C7C04-3F8C-4A77-9969-58BB6E423BB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DA8BDB5-61D4-4068-96A0-771B170BFC8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8AE509B-EDBB-4721-B6A0-2FDDD95583D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8AD3859-352F-44B1-8D63-8528520D825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6D57FEE-D526-4B8D-8818-72FFC99C501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879497E-8EA7-4C99-A5D6-CDCAC5FA7F2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CAA1CF2-EEF8-441E-B443-249B9EBC1D98}"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82C5677-7929-4DCD-BC18-DED039E545B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772CE67-3194-4415-9959-EDE07E3A2AE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9594E02-12B1-49D6-B3D1-B8B8E393D1F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3C7475-18B2-418B-AC92-A0A0CA1A212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DB92475-1602-4E43-BD0D-62FD8F64EB2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7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0E7B30C-53A1-41A9-AC7B-C80155FAA30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E70057D3-CFA8-4DB0-8D73-5C20A3204717}"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8879DE0-EDAB-464A-9A0B-0B23C2F70B7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2F77F2BB-39FD-48F8-B750-44D058161F6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148358C-F08E-4D69-AF34-13C84DBC0C1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EABFEEB-9234-430A-8519-93ED49DABD3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5D501A8-105B-4425-B7AE-FD579A0C4D8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3824CEA-8FC8-463E-BFC0-873237D23AD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B2847CF-1075-41D0-9F85-CB2D7CFE1B7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96BBE3F-C288-44AC-BC56-27819A63AD3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9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6B5AD7B-FBFB-41A6-BA7C-8597BEF7608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F46148F-D539-4B91-A9C8-8597A9BFF3F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9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326B2B-1B0E-4399-91D5-CB3079CFF04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88D5C9A6-B388-46FE-9BF5-52C4D08BC3A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05AF8FD-1C53-433B-9981-FE87314920B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100FE6A-87BF-4A18-AFDE-D68E72DF822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8251499-2119-416B-85E0-B9A3148D0B6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E7DA4A4-6742-4FE9-B9FA-C9E8E9524FD3}"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FB662B7-4777-4837-878B-E8D833D5784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364DC7B-C826-407F-A8E5-B48C124EE0C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5F62FA7-80F0-4D79-A95D-B47AC254AF5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576B386-25D9-4217-A9CA-F303DE64862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AA70768-AB78-401C-8FD8-EDDA007F079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1B376DD-C9BB-4014-B466-F14785EA3DF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72FC15-1113-4EDB-90A7-F43303DCF40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E10AE00-0D17-487F-9523-959CE5C4696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4568730-353D-442B-A38D-B06E961D63E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427DC41-59F9-45DE-A149-080718EBDBA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819F414-6598-4AE1-8AB8-892BDE3ED01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8AB8339-C1CB-4796-BD11-5C824D5AC8D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5372F57-98E8-4BB5-9C26-A0FF1B620A4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EAC9A88-D341-415C-ACC7-F6B90475D00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FD604B4-328A-4966-A788-C4D6B3A547C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6688628-9413-4765-80D2-0B1891A29924}"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361770E-6AEF-4979-9C1F-8167E69E547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3050B5E-ED73-411C-B76C-AA6879F2AFF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8B7391-0888-4543-AC90-38D5C665FA2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9D329B1-8888-4443-961A-FD09933517C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E398CE8-F2E3-4986-86EB-5AD8AA75D47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36635F2-2F2F-428E-AA3F-97A179E31E8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704A41F-C055-40AC-8D29-ECFC4CB6DE0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C969C0D-5F0B-4C75-A145-6C261B0E7DD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165869C-14C1-4249-A246-0DF17AABA487}"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2148124-0980-442E-8C1C-D09708D6ADA8}"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3F3E57-07B1-48D5-ACF6-D37FACD0F08E}"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438A165-372A-4A0C-ACF6-403EDA5864E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F793BF1-91BD-443E-911B-E63CE847DA5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B8408E6-7CBB-4CA2-B73F-8318A4C4418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09E4011-B28E-4A03-84CF-36A97B25BC2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6319F58-8624-488D-ACD7-68DF731F822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6E4A464-B7CB-4599-8E66-07FA8ED1850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8B8B857-B684-4D64-B5ED-A243414A1E5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11B5F1B-D9A3-4A3B-B0ED-78FE305A488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D0391A2-DF64-4140-A528-0911BC0545B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DC8F1EB-579E-4818-9375-4021A362A48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09189401-30A5-4F00-A5E8-D85523F0CDA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48F7737-0FF1-4239-9C88-976E90A737E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28A6A9F-7299-45F4-8898-3F2B58014D5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6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2238812-837F-4201-9289-8EA5230257D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6D4913A-5D4F-45CE-AD83-41E2858F1D8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6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1708B1C-CAB1-4F8B-B347-2A2AB0E8E687}"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BA7204D-8D8C-4BCE-B731-B4036C33107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72E1D2-0187-4A53-BB2A-09BB0B05C6C8}"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0824A8D-7E43-49E1-B972-9D7E8452003F}"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56AF357-BF75-4A00-B86B-E3023BAD88C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A82A976-B4DB-4718-9F93-052A53E0EE1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0F87DD0-0001-4BAD-B754-FD52BB4572B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B145EC1-B0C1-4F73-B053-9A6A316F410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141A106-294D-4A36-948B-521567A35A0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5A08F8D-D182-4128-8DAE-3FAFCC98357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A4949A3-C3DA-4A33-A67A-4F24D2D1BED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6E92DA8-8AEB-4FF5-AA37-CC2B0EA7A21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93BE7A0-54A0-4AAE-8DA2-871202F87D6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773A638-8E21-4480-8918-9449E708E3C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1A8EF6F-3756-4B53-9433-F16DC33ED2E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D61704D-A3D3-4E47-A5AD-2935E02F205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BA73C5C-8711-4F4C-B9B1-530B90D8C0D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574DC2A-2B13-4822-A668-C6D2A33E123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353D8DE-2CBD-407C-95FE-1AF37075F1E8}"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F7533A9-BBEF-41B1-9E95-17801C0CBF25}"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9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9E39559-B7B6-47D7-A297-F7D420EC88E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31E010C-D8AB-4081-A319-E3E975C43BF3}"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9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9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FDE0D2-4C94-4EA8-995C-DB9D53D3259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5EA0348-7E50-49BE-9C9D-9AE3044084E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9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3167F-3A14-45C4-A79B-02EA3F76A3B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82AB3C6-3ED1-42F9-8AAE-15307C91947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0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F0B77AF-911B-4757-B6E3-1685406A485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4A50123-BE93-4F21-9471-0855E86006C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0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DC16512-0CCF-4106-AED5-6C8FB22A6DF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B41BD52-BEA7-4370-89C9-BE9215689C9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0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77D40D6-B047-4544-B3A3-CB63187EB2C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EB6E68FB-3120-4F42-822B-152BC0F3F5D1}"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1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A1F5A55-35D9-4097-8D69-BDF9103B88D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6FAA3418-0C9C-49B5-9564-B368507BF82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1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3512718-8A41-440B-BA94-06EC54E3788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401CC30-2BE7-490B-9362-1AD6FD4A050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72058AC-10A2-4163-A8BE-110D1CFB009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FA7CC74-5022-4C6B-8BEF-64A72346D1B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1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9E1D91-9135-4284-8757-33BD64F25EC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727FBD8-953E-49E7-9DC7-0F7FB1645FA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E2EC853-117B-4237-8DF9-0C0198CA0D3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54087EE-8392-427B-A152-84681BAA802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2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5B73E1F-D0B5-483A-A390-A2AA1ACD02F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C886E573-6AF2-4DBC-848D-3CABE375B1D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19BEABF-3D77-4895-90D2-F76B6EA1630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8BCA2223-371E-41C4-87FF-2A4E400E5A31}"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C75391D-9477-499B-80EB-22207EC5DB4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C12A15A2-BFA2-41A8-8F6C-62D3E3577A77}"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00907A-0193-402E-9191-890405C13B3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D7C8F33-AFD4-4900-A337-D3D40025C75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4FBA9C1-6B1C-404E-8141-D4B739BFE5A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589CB18-D962-4CA5-AE52-78DE6EDFCEC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877C247-4A4A-42F2-BB75-84AE716963C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452E853-AF84-4769-8A1C-22924AABF9A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329C8E6-8CA1-48EE-B0C0-7E2BF5AFD84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1432206-8B9D-4585-92D6-9707998D881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4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6C7767C-DF6D-444D-9A76-E0D72761F75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DC98BA3-FD8E-46F9-8E6D-4A5499259BB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5B35623-E324-444E-8DF0-E189463085E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8AAA6B6-A822-44DB-9D50-E8A6C482036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4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E65AF84-6C50-4722-9685-2B3F62399F1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0D89C12B-C399-4512-80A2-832291761E9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1670838-0890-4014-8083-4E4D92A7C3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22A35AB3-E68D-425D-8609-17EAA3DF3A3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A161FAC-99D8-401A-A697-42E1147F167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8F5C338-C4E3-40DD-9CA9-B8025AC15B3F}"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880BBC1-F424-4CDD-B12A-C9D1DF5F2088}"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9F9B136-DE1C-4A80-8196-697232442A4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32BB7C9-A15D-4E03-992D-1DF83CCA157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FEDAE01-C12A-48C8-A731-FFE749EBB2F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05C1FC6-D29B-483B-9E2D-5850B5DDEB8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53210AF-0287-4FFA-B5E1-460412C8565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893A464-52B2-4475-AB13-9C6B1CC338A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D0E7D4D-E7C3-435C-8756-CDA7D027362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5D1FB7F-D54D-47CD-AB58-97753B68ECF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6E8F3BA-4EC3-4E32-96FC-7199B32CE6F5}"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69CD255-7BE2-4BA8-9FD0-10AD16C0772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2B845A3-8D75-47B5-816B-DA9667DC0EE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6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EE5B252-40AF-4BB0-93CD-FBE34D68A6F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281DE0FC-7A93-4D64-A02C-E97A41AB6FB2}"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7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8C0E488-5540-4AEF-B4DB-86F8F040270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0AFCC36-C027-4E4A-8CB9-DDD82770A779}"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54FDEE4-0E89-4851-9C0A-F64B6C41801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9E2916C0-FA31-403D-9C96-635FFC925327}"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7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2C52C38-7439-4313-A2BF-3AA29CDDDCF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8FF55FE-1BDF-4584-902F-ADF62C3637D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7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F947C92-8A58-4E34-8F1E-155C07619DD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F9DD0FE-AB0A-4192-B5C1-4829D75DAC9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918C36D-E0E8-4BD8-A122-F12F47E35328}"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D8A8E5D-C3D3-4271-87BB-DC2459BBD83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8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2A8F716-BAD8-49B2-95C1-6019C0455BB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685EB06-034C-4398-83AF-44A6B031B58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DCAF8EB-A390-4403-9911-06D0501B1A4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6BB34BC-E133-497E-B913-D66B4A768BC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3F5CBC2-9963-44B9-AB60-F855A1EEF28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5A2655B-DDF5-42B1-A14A-FDD421F6E91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8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8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852E623-DEE2-44AD-9DA9-BA52D1D0A6F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2744C3E-6DFF-4589-BC58-AF17E59F673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2D323C2-84A0-4E61-858B-73DF3960877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01D0F27-7059-429A-AD91-0722D4D2EF3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9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89332FA-BA52-4B8E-89B3-8C5FFC42780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19BE532-D65D-4298-AA5A-74F48BDB748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9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9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8098444-DA6A-4026-AF57-A2F099D0CEF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900D167-D862-4143-A40D-50AC483A3B2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9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B0FB6ED-F5E1-469B-87F8-988F024CE2D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E7B6C81-F5A4-46AA-BA75-E3E78189E1E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E66FAA2-C9FC-47A4-9EAE-27F1BFB19D5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18764AE-CA86-4476-BF2A-998BECEFFDD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0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0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C69B159-661D-45DE-B860-007A0F63D4A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0AEC525-8E60-4A7F-BD9A-648AAA3E4C1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0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4286B51-8FDC-44B1-A5D3-28C3C1AAAE0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2168F18-91BF-48D7-BE64-D7961102EE05}"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D5C58DC-443C-4B64-83C5-C826158DC4F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82BDE4F-1149-4567-9D02-7054BC35AEB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0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0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C653FA8-421C-48FB-B032-719588B7247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707FD10A-63F8-47CA-894A-B2BFFD194FD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CB22C14-864B-41B4-A89F-0F4F39D9F07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F206B3A-67B9-48F1-841F-E8BA1454FF3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2E8373A-8CD6-4AB6-93F4-C4AAD43065CE}"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DDE0FEBE-53F5-4BA0-9404-4D857CD60B3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1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1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6573C88-87DA-45C1-94D9-64B0D55BDEE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A17126F-391E-4BD8-872E-94AB45FA1A2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9F67A35-CBD8-47C4-9952-D4D7A876962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18B50A1-B3F0-4108-9283-6A64D45B232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D22D10B-06C2-4A4E-BC68-95BE8AA713B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2BE8A79-2152-4D74-A89B-D8523ABC36C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2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338E842-7FE0-48BC-9365-43FF4A44218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360BA2D-8811-4CC3-9B46-211D0AE9AC3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B35D4D1-D9E5-4685-A407-4D8AC436957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7F1C26F-3117-4BDA-9BF0-7991BBB06CE5}"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2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B439CC7-920E-4B73-8125-C45052D2C0A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ADC4762-DED3-4310-B4C0-842A1A70863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2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92711D-3E14-415C-AF20-2342EC93A05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023F62E-6286-4182-A967-EF7F36E4F7F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3B0E2DC-1FEB-4761-992B-3F87F7FA4A0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AF423583-382D-4B60-B874-7B3FD34F840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A003973-932E-4637-A81C-2D1EFF80751E}"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04C64A3B-F498-4B23-B377-79D31331484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3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4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24879B1-5EF7-4970-8573-750F370573C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EC9D1A6-C22A-4239-B3D8-485C5AA1011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21B872A-588C-4AA6-BDE3-5B46AAF2422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586F6DA-68E3-4A76-A07C-06FE5899583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C08B50D-23DF-4A39-A68C-9BAD3031D36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06908E3-AE7F-489E-8AD2-32678ADBFB6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4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60FEC35-BCD0-45DA-AC55-A1FD5973AEE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A1B1E47-D170-43D1-B618-A9D2507656E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C092177-549D-4F26-A4EC-9E802F03864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FFC1AB0-7345-4928-B4A3-E29A69187EE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C8A5F8-8758-40BC-ABEC-C460D2CF57E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B0592B8-82D6-46FC-8DC4-93E2C3D106D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50"/>
        <c:spPr>
          <a:solidFill>
            <a:srgbClr val="FFE600"/>
          </a:solidFill>
          <a:ln>
            <a:noFill/>
          </a:ln>
          <a:effectLst/>
        </c:spPr>
        <c:marker>
          <c:symbol val="none"/>
        </c:marker>
        <c:dLbl>
          <c:idx val="0"/>
          <c:spPr>
            <a:noFill/>
            <a:ln>
              <a:noFill/>
            </a:ln>
            <a:effectLst/>
          </c:spPr>
          <c:txPr>
            <a:bodyPr rot="0" vert="horz"/>
            <a:lstStyle/>
            <a:p>
              <a:pPr>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51"/>
        <c:dLbl>
          <c:idx val="0"/>
          <c:tx>
            <c:rich>
              <a:bodyPr rot="0" vert="horz"/>
              <a:lstStyle/>
              <a:p>
                <a:pPr>
                  <a:defRPr/>
                </a:pPr>
                <a:fld id="{295D2B72-EC10-4FD1-A237-AC2304DBA5BD}" type="CELLRANGE">
                  <a:rPr lang="en-US"/>
                  <a:pPr>
                    <a:defRPr/>
                  </a:pPr>
                  <a:t>[CELLRANGE]</a:t>
                </a:fld>
                <a:endParaRPr lang="en-US"/>
              </a:p>
              <a:p>
                <a:pPr>
                  <a:defRPr/>
                </a:pPr>
                <a:fld id="{9AA0F4A3-5984-4DEF-875F-577A5E386B7E}"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2"/>
        <c:dLbl>
          <c:idx val="0"/>
          <c:tx>
            <c:rich>
              <a:bodyPr rot="0" vert="horz"/>
              <a:lstStyle/>
              <a:p>
                <a:pPr>
                  <a:defRPr/>
                </a:pPr>
                <a:fld id="{DC9601CB-8095-4F04-A1CE-1387D2E930C0}" type="CELLRANGE">
                  <a:rPr lang="en-US"/>
                  <a:pPr>
                    <a:defRPr/>
                  </a:pPr>
                  <a:t>[CELLRANGE]</a:t>
                </a:fld>
                <a:endParaRPr lang="en-US"/>
              </a:p>
              <a:p>
                <a:pPr>
                  <a:defRPr/>
                </a:pPr>
                <a:fld id="{514C81B6-91C3-4835-8FE1-B38E610AABF2}"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3"/>
        <c:dLbl>
          <c:idx val="0"/>
          <c:tx>
            <c:rich>
              <a:bodyPr rot="0" vert="horz"/>
              <a:lstStyle/>
              <a:p>
                <a:pPr>
                  <a:defRPr/>
                </a:pPr>
                <a:fld id="{68B3EAD3-5C7E-4926-A04F-CD0BBE01A94C}" type="CELLRANGE">
                  <a:rPr lang="en-US"/>
                  <a:pPr>
                    <a:defRPr/>
                  </a:pPr>
                  <a:t>[CELLRANGE]</a:t>
                </a:fld>
                <a:endParaRPr lang="en-US"/>
              </a:p>
              <a:p>
                <a:pPr>
                  <a:defRPr/>
                </a:pPr>
                <a:fld id="{D2834B78-D2C1-4BF7-8999-F6629461361D}"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4"/>
        <c:dLbl>
          <c:idx val="0"/>
          <c:tx>
            <c:rich>
              <a:bodyPr rot="0" vert="horz"/>
              <a:lstStyle/>
              <a:p>
                <a:pPr>
                  <a:defRPr/>
                </a:pPr>
                <a:fld id="{A0EED84A-6350-483E-9DA6-F63265494078}" type="CELLRANGE">
                  <a:rPr lang="en-US"/>
                  <a:pPr>
                    <a:defRPr/>
                  </a:pPr>
                  <a:t>[CELLRANGE]</a:t>
                </a:fld>
                <a:r>
                  <a:rPr lang="en-US" baseline="0"/>
                  <a:t>
</a:t>
                </a:r>
                <a:fld id="{0F415B09-9D2C-4AF6-A757-57ABA818DBB3}"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55"/>
        <c:dLbl>
          <c:idx val="0"/>
          <c:tx>
            <c:rich>
              <a:bodyPr rot="0" vert="horz"/>
              <a:lstStyle/>
              <a:p>
                <a:pPr>
                  <a:defRPr/>
                </a:pPr>
                <a:fld id="{35F5394A-2E6D-48B7-83CD-B70EF20E1BB6}" type="CELLRANGE">
                  <a:rPr lang="en-US"/>
                  <a:pPr>
                    <a:defRPr/>
                  </a:pPr>
                  <a:t>[CELLRANGE]</a:t>
                </a:fld>
                <a:r>
                  <a:rPr lang="en-US" baseline="0"/>
                  <a:t>
</a:t>
                </a:r>
                <a:fld id="{AA38FBE9-4E8F-4267-AAA5-56A3209167D9}"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56"/>
        <c:dLbl>
          <c:idx val="0"/>
          <c:tx>
            <c:rich>
              <a:bodyPr rot="0" vert="horz"/>
              <a:lstStyle/>
              <a:p>
                <a:pPr>
                  <a:defRPr/>
                </a:pPr>
                <a:fld id="{FB401035-6C0F-43C8-8358-0D189CEB4BC8}" type="CELLRANGE">
                  <a:rPr lang="en-US"/>
                  <a:pPr>
                    <a:defRPr/>
                  </a:pPr>
                  <a:t>[CELLRANGE]</a:t>
                </a:fld>
                <a:r>
                  <a:rPr lang="en-US" baseline="0"/>
                  <a:t>
</a:t>
                </a:r>
                <a:fld id="{A3F12175-A6F9-4D74-82F2-F8366F08C448}"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s>
    <c:plotArea>
      <c:layout/>
      <c:barChart>
        <c:barDir val="bar"/>
        <c:grouping val="clustered"/>
        <c:varyColors val="0"/>
        <c:ser>
          <c:idx val="0"/>
          <c:order val="0"/>
          <c:tx>
            <c:strRef>
              <c:f>Grafice!$C$423:$C$428</c:f>
              <c:strCache>
                <c:ptCount val="1"/>
                <c:pt idx="0">
                  <c:v>Total</c:v>
                </c:pt>
              </c:strCache>
            </c:strRef>
          </c:tx>
          <c:spPr>
            <a:solidFill>
              <a:srgbClr val="FFE600"/>
            </a:solidFill>
            <a:ln>
              <a:noFill/>
            </a:ln>
            <a:effectLst/>
          </c:spPr>
          <c:invertIfNegative val="0"/>
          <c:dLbls>
            <c:dLbl>
              <c:idx val="0"/>
              <c:tx>
                <c:rich>
                  <a:bodyPr/>
                  <a:lstStyle/>
                  <a:p>
                    <a:fld id="{295D2B72-EC10-4FD1-A237-AC2304DBA5BD}" type="CELLRANGE">
                      <a:rPr lang="en-US"/>
                      <a:pPr/>
                      <a:t>[CELLRANGE]</a:t>
                    </a:fld>
                    <a:endParaRPr lang="en-US"/>
                  </a:p>
                  <a:p>
                    <a:fld id="{9AA0F4A3-5984-4DEF-875F-577A5E386B7E}"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7166-4E91-9E45-7FC530EC8E12}"/>
                </c:ext>
              </c:extLst>
            </c:dLbl>
            <c:dLbl>
              <c:idx val="1"/>
              <c:tx>
                <c:rich>
                  <a:bodyPr/>
                  <a:lstStyle/>
                  <a:p>
                    <a:fld id="{DC9601CB-8095-4F04-A1CE-1387D2E930C0}" type="CELLRANGE">
                      <a:rPr lang="en-US"/>
                      <a:pPr/>
                      <a:t>[CELLRANGE]</a:t>
                    </a:fld>
                    <a:endParaRPr lang="en-US"/>
                  </a:p>
                  <a:p>
                    <a:fld id="{514C81B6-91C3-4835-8FE1-B38E610AABF2}"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7166-4E91-9E45-7FC530EC8E12}"/>
                </c:ext>
              </c:extLst>
            </c:dLbl>
            <c:dLbl>
              <c:idx val="2"/>
              <c:tx>
                <c:rich>
                  <a:bodyPr/>
                  <a:lstStyle/>
                  <a:p>
                    <a:fld id="{68B3EAD3-5C7E-4926-A04F-CD0BBE01A94C}" type="CELLRANGE">
                      <a:rPr lang="en-US"/>
                      <a:pPr/>
                      <a:t>[CELLRANGE]</a:t>
                    </a:fld>
                    <a:endParaRPr lang="en-US"/>
                  </a:p>
                  <a:p>
                    <a:fld id="{D2834B78-D2C1-4BF7-8999-F6629461361D}"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7166-4E91-9E45-7FC530EC8E12}"/>
                </c:ext>
              </c:extLst>
            </c:dLbl>
            <c:dLbl>
              <c:idx val="3"/>
              <c:tx>
                <c:rich>
                  <a:bodyPr/>
                  <a:lstStyle/>
                  <a:p>
                    <a:fld id="{A0EED84A-6350-483E-9DA6-F63265494078}" type="CELLRANGE">
                      <a:rPr lang="en-US"/>
                      <a:pPr/>
                      <a:t>[CELLRANGE]</a:t>
                    </a:fld>
                    <a:r>
                      <a:rPr lang="en-US" baseline="0"/>
                      <a:t>
</a:t>
                    </a:r>
                    <a:fld id="{0F415B09-9D2C-4AF6-A757-57ABA818DBB3}"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7166-4E91-9E45-7FC530EC8E12}"/>
                </c:ext>
              </c:extLst>
            </c:dLbl>
            <c:dLbl>
              <c:idx val="4"/>
              <c:tx>
                <c:rich>
                  <a:bodyPr/>
                  <a:lstStyle/>
                  <a:p>
                    <a:fld id="{35F5394A-2E6D-48B7-83CD-B70EF20E1BB6}" type="CELLRANGE">
                      <a:rPr lang="en-US"/>
                      <a:pPr/>
                      <a:t>[CELLRANGE]</a:t>
                    </a:fld>
                    <a:r>
                      <a:rPr lang="en-US" baseline="0"/>
                      <a:t>
</a:t>
                    </a:r>
                    <a:fld id="{AA38FBE9-4E8F-4267-AAA5-56A3209167D9}"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7166-4E91-9E45-7FC530EC8E12}"/>
                </c:ext>
              </c:extLst>
            </c:dLbl>
            <c:dLbl>
              <c:idx val="5"/>
              <c:tx>
                <c:rich>
                  <a:bodyPr/>
                  <a:lstStyle/>
                  <a:p>
                    <a:fld id="{FB401035-6C0F-43C8-8358-0D189CEB4BC8}" type="CELLRANGE">
                      <a:rPr lang="en-US"/>
                      <a:pPr/>
                      <a:t>[CELLRANGE]</a:t>
                    </a:fld>
                    <a:r>
                      <a:rPr lang="en-US" baseline="0"/>
                      <a:t>
</a:t>
                    </a:r>
                    <a:fld id="{A3F12175-A6F9-4D74-82F2-F8366F08C448}"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7166-4E91-9E45-7FC530EC8E12}"/>
                </c:ext>
              </c:extLst>
            </c:dLbl>
            <c:spPr>
              <a:noFill/>
              <a:ln>
                <a:noFill/>
              </a:ln>
              <a:effectLst/>
            </c:spPr>
            <c:txPr>
              <a:bodyPr rot="0" vert="horz"/>
              <a:lstStyle/>
              <a:p>
                <a:pPr>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Grafice!$C$423:$C$428</c:f>
              <c:strCache>
                <c:ptCount val="6"/>
                <c:pt idx="0">
                  <c:v>i) În foarte mare măsură</c:v>
                </c:pt>
                <c:pt idx="1">
                  <c:v>ii) În mare măsură</c:v>
                </c:pt>
                <c:pt idx="2">
                  <c:v>iii) În mică măsură</c:v>
                </c:pt>
                <c:pt idx="3">
                  <c:v>iv) În foarte mică măsură</c:v>
                </c:pt>
                <c:pt idx="4">
                  <c:v>v) Deloc</c:v>
                </c:pt>
                <c:pt idx="5">
                  <c:v>vi) Nu știu / Nu răspund</c:v>
                </c:pt>
              </c:strCache>
            </c:strRef>
          </c:cat>
          <c:val>
            <c:numRef>
              <c:f>Grafice!$C$423:$C$428</c:f>
              <c:numCache>
                <c:formatCode>0.0%</c:formatCode>
                <c:ptCount val="6"/>
                <c:pt idx="0">
                  <c:v>0.25714285714285712</c:v>
                </c:pt>
                <c:pt idx="1">
                  <c:v>0.31428571428571428</c:v>
                </c:pt>
                <c:pt idx="2">
                  <c:v>0.17142857142857143</c:v>
                </c:pt>
                <c:pt idx="3">
                  <c:v>2.8571428571428571E-2</c:v>
                </c:pt>
                <c:pt idx="4">
                  <c:v>5.7142857142857141E-2</c:v>
                </c:pt>
                <c:pt idx="5">
                  <c:v>0.17142857142857143</c:v>
                </c:pt>
              </c:numCache>
            </c:numRef>
          </c:val>
          <c:extLst>
            <c:ext xmlns:c15="http://schemas.microsoft.com/office/drawing/2012/chart" uri="{02D57815-91ED-43cb-92C2-25804820EDAC}">
              <c15:datalabelsRange>
                <c15:f>Grafice!$C$423:$C$428</c15:f>
                <c15:dlblRangeCache>
                  <c:ptCount val="6"/>
                  <c:pt idx="0">
                    <c:v>9</c:v>
                  </c:pt>
                  <c:pt idx="1">
                    <c:v>11</c:v>
                  </c:pt>
                  <c:pt idx="2">
                    <c:v>6</c:v>
                  </c:pt>
                  <c:pt idx="3">
                    <c:v>1</c:v>
                  </c:pt>
                  <c:pt idx="4">
                    <c:v>2</c:v>
                  </c:pt>
                  <c:pt idx="5">
                    <c:v>6</c:v>
                  </c:pt>
                </c15:dlblRangeCache>
              </c15:datalabelsRange>
            </c:ext>
            <c:ext xmlns:c16="http://schemas.microsoft.com/office/drawing/2014/chart" uri="{C3380CC4-5D6E-409C-BE32-E72D297353CC}">
              <c16:uniqueId val="{00000007-7166-4E91-9E45-7FC530EC8E12}"/>
            </c:ext>
          </c:extLst>
        </c:ser>
        <c:dLbls>
          <c:showLegendKey val="0"/>
          <c:showVal val="0"/>
          <c:showCatName val="0"/>
          <c:showSerName val="0"/>
          <c:showPercent val="0"/>
          <c:showBubbleSize val="0"/>
        </c:dLbls>
        <c:gapWidth val="100"/>
        <c:axId val="629751888"/>
        <c:axId val="629754840"/>
      </c:barChart>
      <c:catAx>
        <c:axId val="6297518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629754840"/>
        <c:crosses val="autoZero"/>
        <c:auto val="1"/>
        <c:lblAlgn val="ctr"/>
        <c:lblOffset val="100"/>
        <c:noMultiLvlLbl val="0"/>
      </c:catAx>
      <c:valAx>
        <c:axId val="62975484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n-US"/>
          </a:p>
        </c:txPr>
        <c:crossAx val="629751888"/>
        <c:crosses val="autoZero"/>
        <c:crossBetween val="between"/>
      </c:valAx>
    </c:plotArea>
    <c:plotVisOnly val="1"/>
    <c:dispBlanksAs val="gap"/>
    <c:showDLblsOverMax val="0"/>
    <c:extLst/>
  </c:chart>
  <c:spPr>
    <a:no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1.xlsx]Grafice!PivotTable138</c:name>
    <c:fmtId val="1"/>
  </c:pivotSource>
  <c:chart>
    <c:autoTitleDeleted val="1"/>
    <c:pivotFmts>
      <c:pivotFmt>
        <c:idx val="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9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19183F-28FE-43A3-8227-83B1EB6B8F2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14E9630-C303-42DA-93C0-2D85B81F9B2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DC455FC-108D-450B-8EF8-5AF2DDF2C88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FC6980C-CD72-4FF0-A2B9-486007493E4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B0A0B47-32DA-4132-8D8F-67276A1C915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5C11252-5D25-4C34-ACE0-A39DE7A913F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1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05D3107-F83A-4F52-AAA0-5FA6CFC72E37}"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4592B7E-4D01-4C88-87AC-1DD9CF99FAC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EB66064-BA43-4ADD-BED7-6E6D15DAB17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3BA010C-34BC-4FEA-B62E-FD41292DB5A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6FE0132-344D-4BFB-A878-93793CA4998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3C9C86F-FF2C-4D3D-8A1E-1BFFE6C3F20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6800D07-7513-4ADA-803C-81B05B10BCB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279F3F9-98F1-4A4F-8570-DEE3456980D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257EFC4-043A-472E-97E2-13B2664A864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0E8F20D-1F33-43E9-AD52-7C6818B37A4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B5CA2CE-D932-476E-A764-521C82495A2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EFB4708-81BF-4041-95B9-3430BCF3363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5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58C7C04-3F8C-4A77-9969-58BB6E423BB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DA8BDB5-61D4-4068-96A0-771B170BFC8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8AE509B-EDBB-4721-B6A0-2FDDD95583D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8AD3859-352F-44B1-8D63-8528520D825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6D57FEE-D526-4B8D-8818-72FFC99C501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879497E-8EA7-4C99-A5D6-CDCAC5FA7F2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CAA1CF2-EEF8-441E-B443-249B9EBC1D98}"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82C5677-7929-4DCD-BC18-DED039E545B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772CE67-3194-4415-9959-EDE07E3A2AE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9594E02-12B1-49D6-B3D1-B8B8E393D1F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3C7475-18B2-418B-AC92-A0A0CA1A212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DB92475-1602-4E43-BD0D-62FD8F64EB2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7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0E7B30C-53A1-41A9-AC7B-C80155FAA30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E70057D3-CFA8-4DB0-8D73-5C20A3204717}"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8879DE0-EDAB-464A-9A0B-0B23C2F70B7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2F77F2BB-39FD-48F8-B750-44D058161F6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148358C-F08E-4D69-AF34-13C84DBC0C1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EABFEEB-9234-430A-8519-93ED49DABD3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5D501A8-105B-4425-B7AE-FD579A0C4D8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3824CEA-8FC8-463E-BFC0-873237D23AD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B2847CF-1075-41D0-9F85-CB2D7CFE1B7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96BBE3F-C288-44AC-BC56-27819A63AD3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9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6B5AD7B-FBFB-41A6-BA7C-8597BEF7608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F46148F-D539-4B91-A9C8-8597A9BFF3F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9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326B2B-1B0E-4399-91D5-CB3079CFF04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88D5C9A6-B388-46FE-9BF5-52C4D08BC3A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05AF8FD-1C53-433B-9981-FE87314920B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100FE6A-87BF-4A18-AFDE-D68E72DF822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8251499-2119-416B-85E0-B9A3148D0B6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E7DA4A4-6742-4FE9-B9FA-C9E8E9524FD3}"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FB662B7-4777-4837-878B-E8D833D5784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364DC7B-C826-407F-A8E5-B48C124EE0C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5F62FA7-80F0-4D79-A95D-B47AC254AF5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576B386-25D9-4217-A9CA-F303DE64862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AA70768-AB78-401C-8FD8-EDDA007F079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1B376DD-C9BB-4014-B466-F14785EA3DF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72FC15-1113-4EDB-90A7-F43303DCF40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E10AE00-0D17-487F-9523-959CE5C4696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4568730-353D-442B-A38D-B06E961D63E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427DC41-59F9-45DE-A149-080718EBDBA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819F414-6598-4AE1-8AB8-892BDE3ED01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8AB8339-C1CB-4796-BD11-5C824D5AC8D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5372F57-98E8-4BB5-9C26-A0FF1B620A4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EAC9A88-D341-415C-ACC7-F6B90475D00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FD604B4-328A-4966-A788-C4D6B3A547C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6688628-9413-4765-80D2-0B1891A29924}"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361770E-6AEF-4979-9C1F-8167E69E547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3050B5E-ED73-411C-B76C-AA6879F2AFF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8B7391-0888-4543-AC90-38D5C665FA2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9D329B1-8888-4443-961A-FD09933517C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E398CE8-F2E3-4986-86EB-5AD8AA75D47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36635F2-2F2F-428E-AA3F-97A179E31E8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704A41F-C055-40AC-8D29-ECFC4CB6DE0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C969C0D-5F0B-4C75-A145-6C261B0E7DD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165869C-14C1-4249-A246-0DF17AABA487}"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2148124-0980-442E-8C1C-D09708D6ADA8}"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3F3E57-07B1-48D5-ACF6-D37FACD0F08E}"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438A165-372A-4A0C-ACF6-403EDA5864E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F793BF1-91BD-443E-911B-E63CE847DA5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B8408E6-7CBB-4CA2-B73F-8318A4C4418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09E4011-B28E-4A03-84CF-36A97B25BC2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6319F58-8624-488D-ACD7-68DF731F822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6E4A464-B7CB-4599-8E66-07FA8ED1850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8B8B857-B684-4D64-B5ED-A243414A1E5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11B5F1B-D9A3-4A3B-B0ED-78FE305A488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D0391A2-DF64-4140-A528-0911BC0545B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DC8F1EB-579E-4818-9375-4021A362A48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09189401-30A5-4F00-A5E8-D85523F0CDA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48F7737-0FF1-4239-9C88-976E90A737E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28A6A9F-7299-45F4-8898-3F2B58014D5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6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2238812-837F-4201-9289-8EA5230257D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6D4913A-5D4F-45CE-AD83-41E2858F1D8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6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1708B1C-CAB1-4F8B-B347-2A2AB0E8E687}"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BA7204D-8D8C-4BCE-B731-B4036C33107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72E1D2-0187-4A53-BB2A-09BB0B05C6C8}"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0824A8D-7E43-49E1-B972-9D7E8452003F}"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56AF357-BF75-4A00-B86B-E3023BAD88C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A82A976-B4DB-4718-9F93-052A53E0EE1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0F87DD0-0001-4BAD-B754-FD52BB4572B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B145EC1-B0C1-4F73-B053-9A6A316F410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141A106-294D-4A36-948B-521567A35A0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5A08F8D-D182-4128-8DAE-3FAFCC98357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A4949A3-C3DA-4A33-A67A-4F24D2D1BED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6E92DA8-8AEB-4FF5-AA37-CC2B0EA7A21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93BE7A0-54A0-4AAE-8DA2-871202F87D6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773A638-8E21-4480-8918-9449E708E3C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1A8EF6F-3756-4B53-9433-F16DC33ED2E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D61704D-A3D3-4E47-A5AD-2935E02F205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BA73C5C-8711-4F4C-B9B1-530B90D8C0D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574DC2A-2B13-4822-A668-C6D2A33E123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353D8DE-2CBD-407C-95FE-1AF37075F1E8}"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F7533A9-BBEF-41B1-9E95-17801C0CBF25}"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9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9E39559-B7B6-47D7-A297-F7D420EC88E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31E010C-D8AB-4081-A319-E3E975C43BF3}"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9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9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FDE0D2-4C94-4EA8-995C-DB9D53D3259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5EA0348-7E50-49BE-9C9D-9AE3044084E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9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3167F-3A14-45C4-A79B-02EA3F76A3B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82AB3C6-3ED1-42F9-8AAE-15307C91947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0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F0B77AF-911B-4757-B6E3-1685406A485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4A50123-BE93-4F21-9471-0855E86006C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0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DC16512-0CCF-4106-AED5-6C8FB22A6DF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B41BD52-BEA7-4370-89C9-BE9215689C9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0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77D40D6-B047-4544-B3A3-CB63187EB2C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EB6E68FB-3120-4F42-822B-152BC0F3F5D1}"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1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A1F5A55-35D9-4097-8D69-BDF9103B88D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6FAA3418-0C9C-49B5-9564-B368507BF82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1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3512718-8A41-440B-BA94-06EC54E3788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401CC30-2BE7-490B-9362-1AD6FD4A050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72058AC-10A2-4163-A8BE-110D1CFB009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FA7CC74-5022-4C6B-8BEF-64A72346D1B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1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9E1D91-9135-4284-8757-33BD64F25EC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727FBD8-953E-49E7-9DC7-0F7FB1645FA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E2EC853-117B-4237-8DF9-0C0198CA0D3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54087EE-8392-427B-A152-84681BAA802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2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5B73E1F-D0B5-483A-A390-A2AA1ACD02F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C886E573-6AF2-4DBC-848D-3CABE375B1D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19BEABF-3D77-4895-90D2-F76B6EA1630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8BCA2223-371E-41C4-87FF-2A4E400E5A31}"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C75391D-9477-499B-80EB-22207EC5DB4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C12A15A2-BFA2-41A8-8F6C-62D3E3577A77}"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00907A-0193-402E-9191-890405C13B3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D7C8F33-AFD4-4900-A337-D3D40025C75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4FBA9C1-6B1C-404E-8141-D4B739BFE5A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589CB18-D962-4CA5-AE52-78DE6EDFCEC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877C247-4A4A-42F2-BB75-84AE716963C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452E853-AF84-4769-8A1C-22924AABF9A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329C8E6-8CA1-48EE-B0C0-7E2BF5AFD84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1432206-8B9D-4585-92D6-9707998D881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4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6C7767C-DF6D-444D-9A76-E0D72761F75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DC98BA3-FD8E-46F9-8E6D-4A5499259BB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5B35623-E324-444E-8DF0-E189463085E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8AAA6B6-A822-44DB-9D50-E8A6C482036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4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E65AF84-6C50-4722-9685-2B3F62399F1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0D89C12B-C399-4512-80A2-832291761E9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1670838-0890-4014-8083-4E4D92A7C3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22A35AB3-E68D-425D-8609-17EAA3DF3A3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A161FAC-99D8-401A-A697-42E1147F167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8F5C338-C4E3-40DD-9CA9-B8025AC15B3F}"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880BBC1-F424-4CDD-B12A-C9D1DF5F2088}"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9F9B136-DE1C-4A80-8196-697232442A4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32BB7C9-A15D-4E03-992D-1DF83CCA157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FEDAE01-C12A-48C8-A731-FFE749EBB2F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05C1FC6-D29B-483B-9E2D-5850B5DDEB8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53210AF-0287-4FFA-B5E1-460412C8565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893A464-52B2-4475-AB13-9C6B1CC338A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D0E7D4D-E7C3-435C-8756-CDA7D027362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5D1FB7F-D54D-47CD-AB58-97753B68ECF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6E8F3BA-4EC3-4E32-96FC-7199B32CE6F5}"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69CD255-7BE2-4BA8-9FD0-10AD16C0772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2B845A3-8D75-47B5-816B-DA9667DC0EE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6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EE5B252-40AF-4BB0-93CD-FBE34D68A6F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281DE0FC-7A93-4D64-A02C-E97A41AB6FB2}"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7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8C0E488-5540-4AEF-B4DB-86F8F040270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0AFCC36-C027-4E4A-8CB9-DDD82770A779}"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54FDEE4-0E89-4851-9C0A-F64B6C41801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9E2916C0-FA31-403D-9C96-635FFC925327}"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7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2C52C38-7439-4313-A2BF-3AA29CDDDCF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8FF55FE-1BDF-4584-902F-ADF62C3637D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7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F947C92-8A58-4E34-8F1E-155C07619DD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F9DD0FE-AB0A-4192-B5C1-4829D75DAC9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918C36D-E0E8-4BD8-A122-F12F47E35328}"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D8A8E5D-C3D3-4271-87BB-DC2459BBD83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8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2A8F716-BAD8-49B2-95C1-6019C0455BB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685EB06-034C-4398-83AF-44A6B031B58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DCAF8EB-A390-4403-9911-06D0501B1A4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6BB34BC-E133-497E-B913-D66B4A768BC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3F5CBC2-9963-44B9-AB60-F855A1EEF28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5A2655B-DDF5-42B1-A14A-FDD421F6E91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8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8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852E623-DEE2-44AD-9DA9-BA52D1D0A6F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2744C3E-6DFF-4589-BC58-AF17E59F673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2D323C2-84A0-4E61-858B-73DF3960877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01D0F27-7059-429A-AD91-0722D4D2EF3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9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89332FA-BA52-4B8E-89B3-8C5FFC42780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19BE532-D65D-4298-AA5A-74F48BDB748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9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9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8098444-DA6A-4026-AF57-A2F099D0CEF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900D167-D862-4143-A40D-50AC483A3B2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9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B0FB6ED-F5E1-469B-87F8-988F024CE2D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E7B6C81-F5A4-46AA-BA75-E3E78189E1E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E66FAA2-C9FC-47A4-9EAE-27F1BFB19D5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18764AE-CA86-4476-BF2A-998BECEFFDD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0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0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C69B159-661D-45DE-B860-007A0F63D4A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0AEC525-8E60-4A7F-BD9A-648AAA3E4C1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0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4286B51-8FDC-44B1-A5D3-28C3C1AAAE0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2168F18-91BF-48D7-BE64-D7961102EE05}"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D5C58DC-443C-4B64-83C5-C826158DC4F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82BDE4F-1149-4567-9D02-7054BC35AEB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0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0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C653FA8-421C-48FB-B032-719588B7247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707FD10A-63F8-47CA-894A-B2BFFD194FD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CB22C14-864B-41B4-A89F-0F4F39D9F07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F206B3A-67B9-48F1-841F-E8BA1454FF3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2E8373A-8CD6-4AB6-93F4-C4AAD43065CE}"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DDE0FEBE-53F5-4BA0-9404-4D857CD60B3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1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1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6573C88-87DA-45C1-94D9-64B0D55BDEE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A17126F-391E-4BD8-872E-94AB45FA1A2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9F67A35-CBD8-47C4-9952-D4D7A876962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18B50A1-B3F0-4108-9283-6A64D45B232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D22D10B-06C2-4A4E-BC68-95BE8AA713B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2BE8A79-2152-4D74-A89B-D8523ABC36C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2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338E842-7FE0-48BC-9365-43FF4A44218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360BA2D-8811-4CC3-9B46-211D0AE9AC3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B35D4D1-D9E5-4685-A407-4D8AC436957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7F1C26F-3117-4BDA-9BF0-7991BBB06CE5}"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2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B439CC7-920E-4B73-8125-C45052D2C0A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ADC4762-DED3-4310-B4C0-842A1A70863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2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92711D-3E14-415C-AF20-2342EC93A05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023F62E-6286-4182-A967-EF7F36E4F7F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3B0E2DC-1FEB-4761-992B-3F87F7FA4A0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AF423583-382D-4B60-B874-7B3FD34F840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A003973-932E-4637-A81C-2D1EFF80751E}"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04C64A3B-F498-4B23-B377-79D31331484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3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4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24879B1-5EF7-4970-8573-750F370573C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EC9D1A6-C22A-4239-B3D8-485C5AA1011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21B872A-588C-4AA6-BDE3-5B46AAF2422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586F6DA-68E3-4A76-A07C-06FE5899583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C08B50D-23DF-4A39-A68C-9BAD3031D36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06908E3-AE7F-489E-8AD2-32678ADBFB6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4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60FEC35-BCD0-45DA-AC55-A1FD5973AEE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A1B1E47-D170-43D1-B618-A9D2507656E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C092177-549D-4F26-A4EC-9E802F03864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FFC1AB0-7345-4928-B4A3-E29A69187EE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C8A5F8-8758-40BC-ABEC-C460D2CF57E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B0592B8-82D6-46FC-8DC4-93E2C3D106D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5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DE0C442-5226-437F-B42F-5FAF51A408B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ACEFB1BA-FD37-4F55-A062-1672B9427028}"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EAC8ACD-1DD7-488F-98ED-9FF54F1E88F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96A5271-A5B0-4B27-BB61-17CBD265A5C3}"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774D70D-06AF-48D1-AEDD-9D2BB45E63D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6C09050-75A8-48F4-B44B-C6D5A9259295}"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5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FECC885-C8CB-44BD-B88E-5D2CDAD7073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8AC233B-3BA2-4D40-A555-243D90D2ECC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3171EF4-DDE4-42D8-BD9E-C058982FA0B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8F60686-A930-4222-8C72-823DA9E400E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D0CD880-DD87-41ED-AD12-5A982593725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138CBCF-4B1F-4B9A-BE7B-399A71CA8EE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6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4B4F734-047E-48E4-8FB4-4C973CDB907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39E447C-E851-433C-91D4-0775FE2DF6F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9DBA740-8A50-4813-8766-AF219F5E624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D120B0D-AF7F-4630-A8A6-42C877ABD01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AAD141A-7765-4D79-9C90-7160D87A7EF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CC62751-270B-4C97-9AF1-E95FDB11F8F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71"/>
        <c:spPr>
          <a:solidFill>
            <a:srgbClr val="FFE600"/>
          </a:solidFill>
          <a:ln>
            <a:noFill/>
          </a:ln>
          <a:effectLst/>
        </c:spPr>
        <c:marker>
          <c:symbol val="none"/>
        </c:marker>
        <c:dLbl>
          <c:idx val="0"/>
          <c:spPr>
            <a:noFill/>
            <a:ln>
              <a:noFill/>
            </a:ln>
            <a:effectLst/>
          </c:spPr>
          <c:txPr>
            <a:bodyPr rot="0" vert="horz"/>
            <a:lstStyle/>
            <a:p>
              <a:pPr>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72"/>
        <c:dLbl>
          <c:idx val="0"/>
          <c:tx>
            <c:rich>
              <a:bodyPr rot="0" vert="horz"/>
              <a:lstStyle/>
              <a:p>
                <a:pPr>
                  <a:defRPr/>
                </a:pPr>
                <a:fld id="{295D2B72-EC10-4FD1-A237-AC2304DBA5BD}" type="CELLRANGE">
                  <a:rPr lang="en-US"/>
                  <a:pPr>
                    <a:defRPr/>
                  </a:pPr>
                  <a:t>[CELLRANGE]</a:t>
                </a:fld>
                <a:endParaRPr lang="en-US"/>
              </a:p>
              <a:p>
                <a:pPr>
                  <a:defRPr/>
                </a:pPr>
                <a:fld id="{9AA0F4A3-5984-4DEF-875F-577A5E386B7E}"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3"/>
        <c:dLbl>
          <c:idx val="0"/>
          <c:tx>
            <c:rich>
              <a:bodyPr rot="0" vert="horz"/>
              <a:lstStyle/>
              <a:p>
                <a:pPr>
                  <a:defRPr/>
                </a:pPr>
                <a:fld id="{DC9601CB-8095-4F04-A1CE-1387D2E930C0}" type="CELLRANGE">
                  <a:rPr lang="en-US"/>
                  <a:pPr>
                    <a:defRPr/>
                  </a:pPr>
                  <a:t>[CELLRANGE]</a:t>
                </a:fld>
                <a:endParaRPr lang="en-US"/>
              </a:p>
              <a:p>
                <a:pPr>
                  <a:defRPr/>
                </a:pPr>
                <a:fld id="{514C81B6-91C3-4835-8FE1-B38E610AABF2}"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4"/>
        <c:dLbl>
          <c:idx val="0"/>
          <c:tx>
            <c:rich>
              <a:bodyPr rot="0" vert="horz"/>
              <a:lstStyle/>
              <a:p>
                <a:pPr>
                  <a:defRPr/>
                </a:pPr>
                <a:fld id="{68B3EAD3-5C7E-4926-A04F-CD0BBE01A94C}" type="CELLRANGE">
                  <a:rPr lang="en-US"/>
                  <a:pPr>
                    <a:defRPr/>
                  </a:pPr>
                  <a:t>[CELLRANGE]</a:t>
                </a:fld>
                <a:endParaRPr lang="en-US"/>
              </a:p>
              <a:p>
                <a:pPr>
                  <a:defRPr/>
                </a:pPr>
                <a:fld id="{D2834B78-D2C1-4BF7-8999-F6629461361D}"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5"/>
        <c:dLbl>
          <c:idx val="0"/>
          <c:tx>
            <c:rich>
              <a:bodyPr rot="0" vert="horz"/>
              <a:lstStyle/>
              <a:p>
                <a:pPr>
                  <a:defRPr/>
                </a:pPr>
                <a:fld id="{88D2D549-CFE5-43D0-A58C-96E161A1F382}" type="CELLRANGE">
                  <a:rPr lang="en-US"/>
                  <a:pPr>
                    <a:defRPr/>
                  </a:pPr>
                  <a:t>[CELLRANGE]</a:t>
                </a:fld>
                <a:r>
                  <a:rPr lang="en-US" baseline="0"/>
                  <a:t>
</a:t>
                </a:r>
                <a:fld id="{C105E600-B33B-4B1E-B983-F96A448D293F}"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76"/>
        <c:dLbl>
          <c:idx val="0"/>
          <c:tx>
            <c:rich>
              <a:bodyPr rot="0" vert="horz"/>
              <a:lstStyle/>
              <a:p>
                <a:pPr>
                  <a:defRPr/>
                </a:pPr>
                <a:fld id="{1ED455A0-67AB-4D93-97C6-620CC36AD835}" type="CELLRANGE">
                  <a:rPr lang="en-US"/>
                  <a:pPr>
                    <a:defRPr/>
                  </a:pPr>
                  <a:t>[CELLRANGE]</a:t>
                </a:fld>
                <a:r>
                  <a:rPr lang="en-US" baseline="0"/>
                  <a:t>
</a:t>
                </a:r>
                <a:fld id="{D6D198BE-C970-44F3-952C-9447FD5B3185}"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77"/>
        <c:dLbl>
          <c:idx val="0"/>
          <c:tx>
            <c:rich>
              <a:bodyPr rot="0" vert="horz"/>
              <a:lstStyle/>
              <a:p>
                <a:pPr>
                  <a:defRPr/>
                </a:pPr>
                <a:fld id="{5E618422-F5E9-4394-AFB2-0AEF50FFDB5F}" type="CELLRANGE">
                  <a:rPr lang="en-US"/>
                  <a:pPr>
                    <a:defRPr/>
                  </a:pPr>
                  <a:t>[CELLRANGE]</a:t>
                </a:fld>
                <a:r>
                  <a:rPr lang="en-US" baseline="0"/>
                  <a:t>
</a:t>
                </a:r>
                <a:fld id="{E92A5160-A33A-4DB4-BEDF-BA2B7854DE29}"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s>
    <c:plotArea>
      <c:layout>
        <c:manualLayout>
          <c:layoutTarget val="inner"/>
          <c:xMode val="edge"/>
          <c:yMode val="edge"/>
          <c:x val="0.19926196552625097"/>
          <c:y val="0.13889415481832543"/>
          <c:w val="0.76554126822678048"/>
          <c:h val="0.81687203791469187"/>
        </c:manualLayout>
      </c:layout>
      <c:barChart>
        <c:barDir val="bar"/>
        <c:grouping val="clustered"/>
        <c:varyColors val="0"/>
        <c:ser>
          <c:idx val="0"/>
          <c:order val="0"/>
          <c:tx>
            <c:strRef>
              <c:f>Grafice!$C$434:$C$439</c:f>
              <c:strCache>
                <c:ptCount val="1"/>
                <c:pt idx="0">
                  <c:v>Total</c:v>
                </c:pt>
              </c:strCache>
            </c:strRef>
          </c:tx>
          <c:spPr>
            <a:solidFill>
              <a:srgbClr val="FFE600"/>
            </a:solidFill>
            <a:ln>
              <a:noFill/>
            </a:ln>
            <a:effectLst/>
          </c:spPr>
          <c:invertIfNegative val="0"/>
          <c:dLbls>
            <c:dLbl>
              <c:idx val="0"/>
              <c:tx>
                <c:rich>
                  <a:bodyPr/>
                  <a:lstStyle/>
                  <a:p>
                    <a:fld id="{295D2B72-EC10-4FD1-A237-AC2304DBA5BD}" type="CELLRANGE">
                      <a:rPr lang="en-US"/>
                      <a:pPr/>
                      <a:t>[CELLRANGE]</a:t>
                    </a:fld>
                    <a:endParaRPr lang="en-US"/>
                  </a:p>
                  <a:p>
                    <a:fld id="{9AA0F4A3-5984-4DEF-875F-577A5E386B7E}"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1193-45FE-841B-7F1F89A6E067}"/>
                </c:ext>
              </c:extLst>
            </c:dLbl>
            <c:dLbl>
              <c:idx val="1"/>
              <c:tx>
                <c:rich>
                  <a:bodyPr/>
                  <a:lstStyle/>
                  <a:p>
                    <a:fld id="{DC9601CB-8095-4F04-A1CE-1387D2E930C0}" type="CELLRANGE">
                      <a:rPr lang="en-US"/>
                      <a:pPr/>
                      <a:t>[CELLRANGE]</a:t>
                    </a:fld>
                    <a:endParaRPr lang="en-US"/>
                  </a:p>
                  <a:p>
                    <a:fld id="{514C81B6-91C3-4835-8FE1-B38E610AABF2}"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1193-45FE-841B-7F1F89A6E067}"/>
                </c:ext>
              </c:extLst>
            </c:dLbl>
            <c:dLbl>
              <c:idx val="2"/>
              <c:tx>
                <c:rich>
                  <a:bodyPr/>
                  <a:lstStyle/>
                  <a:p>
                    <a:fld id="{68B3EAD3-5C7E-4926-A04F-CD0BBE01A94C}" type="CELLRANGE">
                      <a:rPr lang="en-US"/>
                      <a:pPr/>
                      <a:t>[CELLRANGE]</a:t>
                    </a:fld>
                    <a:endParaRPr lang="en-US"/>
                  </a:p>
                  <a:p>
                    <a:fld id="{D2834B78-D2C1-4BF7-8999-F6629461361D}"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1193-45FE-841B-7F1F89A6E067}"/>
                </c:ext>
              </c:extLst>
            </c:dLbl>
            <c:dLbl>
              <c:idx val="3"/>
              <c:tx>
                <c:rich>
                  <a:bodyPr/>
                  <a:lstStyle/>
                  <a:p>
                    <a:fld id="{88D2D549-CFE5-43D0-A58C-96E161A1F382}" type="CELLRANGE">
                      <a:rPr lang="en-US"/>
                      <a:pPr/>
                      <a:t>[CELLRANGE]</a:t>
                    </a:fld>
                    <a:r>
                      <a:rPr lang="en-US" baseline="0"/>
                      <a:t>
</a:t>
                    </a:r>
                    <a:fld id="{C105E600-B33B-4B1E-B983-F96A448D293F}"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1193-45FE-841B-7F1F89A6E067}"/>
                </c:ext>
              </c:extLst>
            </c:dLbl>
            <c:dLbl>
              <c:idx val="4"/>
              <c:tx>
                <c:rich>
                  <a:bodyPr/>
                  <a:lstStyle/>
                  <a:p>
                    <a:fld id="{1ED455A0-67AB-4D93-97C6-620CC36AD835}" type="CELLRANGE">
                      <a:rPr lang="en-US"/>
                      <a:pPr/>
                      <a:t>[CELLRANGE]</a:t>
                    </a:fld>
                    <a:r>
                      <a:rPr lang="en-US" baseline="0"/>
                      <a:t>
</a:t>
                    </a:r>
                    <a:fld id="{D6D198BE-C970-44F3-952C-9447FD5B3185}"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1193-45FE-841B-7F1F89A6E067}"/>
                </c:ext>
              </c:extLst>
            </c:dLbl>
            <c:dLbl>
              <c:idx val="5"/>
              <c:tx>
                <c:rich>
                  <a:bodyPr/>
                  <a:lstStyle/>
                  <a:p>
                    <a:fld id="{5E618422-F5E9-4394-AFB2-0AEF50FFDB5F}" type="CELLRANGE">
                      <a:rPr lang="en-US"/>
                      <a:pPr/>
                      <a:t>[CELLRANGE]</a:t>
                    </a:fld>
                    <a:r>
                      <a:rPr lang="en-US" baseline="0"/>
                      <a:t>
</a:t>
                    </a:r>
                    <a:fld id="{E92A5160-A33A-4DB4-BEDF-BA2B7854DE29}"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1193-45FE-841B-7F1F89A6E067}"/>
                </c:ext>
              </c:extLst>
            </c:dLbl>
            <c:spPr>
              <a:noFill/>
              <a:ln>
                <a:noFill/>
              </a:ln>
              <a:effectLst/>
            </c:spPr>
            <c:txPr>
              <a:bodyPr rot="0" vert="horz"/>
              <a:lstStyle/>
              <a:p>
                <a:pPr>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Grafice!$C$434:$C$439</c:f>
              <c:strCache>
                <c:ptCount val="6"/>
                <c:pt idx="0">
                  <c:v>i) În foarte mare măsură</c:v>
                </c:pt>
                <c:pt idx="1">
                  <c:v>ii) În mare măsură</c:v>
                </c:pt>
                <c:pt idx="2">
                  <c:v>iii) În mică măsură</c:v>
                </c:pt>
                <c:pt idx="3">
                  <c:v>iv) În foarte mică măsură</c:v>
                </c:pt>
                <c:pt idx="4">
                  <c:v>v) Deloc</c:v>
                </c:pt>
                <c:pt idx="5">
                  <c:v>vi) Nu știu / Nu răspund</c:v>
                </c:pt>
              </c:strCache>
            </c:strRef>
          </c:cat>
          <c:val>
            <c:numRef>
              <c:f>Grafice!$C$434:$C$439</c:f>
              <c:numCache>
                <c:formatCode>0.0%</c:formatCode>
                <c:ptCount val="6"/>
                <c:pt idx="0">
                  <c:v>0.17142857142857143</c:v>
                </c:pt>
                <c:pt idx="1">
                  <c:v>0.25714285714285712</c:v>
                </c:pt>
                <c:pt idx="2">
                  <c:v>0.2</c:v>
                </c:pt>
                <c:pt idx="3">
                  <c:v>2.8571428571428571E-2</c:v>
                </c:pt>
                <c:pt idx="4">
                  <c:v>5.7142857142857141E-2</c:v>
                </c:pt>
                <c:pt idx="5">
                  <c:v>0.2857142857142857</c:v>
                </c:pt>
              </c:numCache>
            </c:numRef>
          </c:val>
          <c:extLst>
            <c:ext xmlns:c15="http://schemas.microsoft.com/office/drawing/2012/chart" uri="{02D57815-91ED-43cb-92C2-25804820EDAC}">
              <c15:datalabelsRange>
                <c15:f>Grafice!$C$434:$C$439</c15:f>
                <c15:dlblRangeCache>
                  <c:ptCount val="6"/>
                  <c:pt idx="0">
                    <c:v>6</c:v>
                  </c:pt>
                  <c:pt idx="1">
                    <c:v>9</c:v>
                  </c:pt>
                  <c:pt idx="2">
                    <c:v>7</c:v>
                  </c:pt>
                  <c:pt idx="3">
                    <c:v>1</c:v>
                  </c:pt>
                  <c:pt idx="4">
                    <c:v>2</c:v>
                  </c:pt>
                  <c:pt idx="5">
                    <c:v>10</c:v>
                  </c:pt>
                </c15:dlblRangeCache>
              </c15:datalabelsRange>
            </c:ext>
            <c:ext xmlns:c16="http://schemas.microsoft.com/office/drawing/2014/chart" uri="{C3380CC4-5D6E-409C-BE32-E72D297353CC}">
              <c16:uniqueId val="{00000007-1193-45FE-841B-7F1F89A6E067}"/>
            </c:ext>
          </c:extLst>
        </c:ser>
        <c:dLbls>
          <c:showLegendKey val="0"/>
          <c:showVal val="0"/>
          <c:showCatName val="0"/>
          <c:showSerName val="0"/>
          <c:showPercent val="0"/>
          <c:showBubbleSize val="0"/>
        </c:dLbls>
        <c:gapWidth val="100"/>
        <c:axId val="629751888"/>
        <c:axId val="629754840"/>
      </c:barChart>
      <c:catAx>
        <c:axId val="6297518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629754840"/>
        <c:crosses val="autoZero"/>
        <c:auto val="1"/>
        <c:lblAlgn val="ctr"/>
        <c:lblOffset val="100"/>
        <c:noMultiLvlLbl val="0"/>
      </c:catAx>
      <c:valAx>
        <c:axId val="62975484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n-US"/>
          </a:p>
        </c:txPr>
        <c:crossAx val="629751888"/>
        <c:crosses val="autoZero"/>
        <c:crossBetween val="between"/>
      </c:valAx>
    </c:plotArea>
    <c:plotVisOnly val="1"/>
    <c:dispBlanksAs val="gap"/>
    <c:showDLblsOverMax val="0"/>
    <c:extLst/>
  </c:chart>
  <c:spPr>
    <a:no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1.xlsx]Grafice!PivotTable139</c:name>
    <c:fmtId val="3"/>
  </c:pivotSource>
  <c:chart>
    <c:autoTitleDeleted val="1"/>
    <c:pivotFmts>
      <c:pivotFmt>
        <c:idx val="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7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9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19183F-28FE-43A3-8227-83B1EB6B8F2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14E9630-C303-42DA-93C0-2D85B81F9B2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DC455FC-108D-450B-8EF8-5AF2DDF2C88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FC6980C-CD72-4FF0-A2B9-486007493E4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0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0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B0A0B47-32DA-4132-8D8F-67276A1C915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5C11252-5D25-4C34-ACE0-A39DE7A913F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1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05D3107-F83A-4F52-AAA0-5FA6CFC72E37}"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4592B7E-4D01-4C88-87AC-1DD9CF99FAC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EB66064-BA43-4ADD-BED7-6E6D15DAB17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3BA010C-34BC-4FEA-B62E-FD41292DB5A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3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6FE0132-344D-4BFB-A878-93793CA4998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3C9C86F-FF2C-4D3D-8A1E-1BFFE6C3F20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6800D07-7513-4ADA-803C-81B05B10BCB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279F3F9-98F1-4A4F-8570-DEE3456980D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257EFC4-043A-472E-97E2-13B2664A864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0E8F20D-1F33-43E9-AD52-7C6818B37A4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B5CA2CE-D932-476E-A764-521C82495A2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EFB4708-81BF-4041-95B9-3430BCF3363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4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5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58C7C04-3F8C-4A77-9969-58BB6E423BB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DA8BDB5-61D4-4068-96A0-771B170BFC8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8AE509B-EDBB-4721-B6A0-2FDDD95583D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8AD3859-352F-44B1-8D63-8528520D825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6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6D57FEE-D526-4B8D-8818-72FFC99C501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879497E-8EA7-4C99-A5D6-CDCAC5FA7F2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CAA1CF2-EEF8-441E-B443-249B9EBC1D98}"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82C5677-7929-4DCD-BC18-DED039E545B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772CE67-3194-4415-9959-EDE07E3A2AE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9594E02-12B1-49D6-B3D1-B8B8E393D1F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3C7475-18B2-418B-AC92-A0A0CA1A212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DB92475-1602-4E43-BD0D-62FD8F64EB2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7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7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0E7B30C-53A1-41A9-AC7B-C80155FAA30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E70057D3-CFA8-4DB0-8D73-5C20A3204717}"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8879DE0-EDAB-464A-9A0B-0B23C2F70B7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2F77F2BB-39FD-48F8-B750-44D058161F6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148358C-F08E-4D69-AF34-13C84DBC0C1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EABFEEB-9234-430A-8519-93ED49DABD3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5D501A8-105B-4425-B7AE-FD579A0C4D8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3824CEA-8FC8-463E-BFC0-873237D23AD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8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B2847CF-1075-41D0-9F85-CB2D7CFE1B7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96BBE3F-C288-44AC-BC56-27819A63AD3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9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6B5AD7B-FBFB-41A6-BA7C-8597BEF7608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F46148F-D539-4B91-A9C8-8597A9BFF3F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19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9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326B2B-1B0E-4399-91D5-CB3079CFF04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88D5C9A6-B388-46FE-9BF5-52C4D08BC3A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05AF8FD-1C53-433B-9981-FE87314920B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100FE6A-87BF-4A18-AFDE-D68E72DF822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8251499-2119-416B-85E0-B9A3148D0B6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E7DA4A4-6742-4FE9-B9FA-C9E8E9524FD3}"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FB662B7-4777-4837-878B-E8D833D5784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364DC7B-C826-407F-A8E5-B48C124EE0C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5F62FA7-80F0-4D79-A95D-B47AC254AF5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576B386-25D9-4217-A9CA-F303DE64862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AA70768-AB78-401C-8FD8-EDDA007F079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1B376DD-C9BB-4014-B466-F14785EA3DF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0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72FC15-1113-4EDB-90A7-F43303DCF40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E10AE00-0D17-487F-9523-959CE5C4696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4568730-353D-442B-A38D-B06E961D63E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427DC41-59F9-45DE-A149-080718EBDBA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819F414-6598-4AE1-8AB8-892BDE3ED01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8AB8339-C1CB-4796-BD11-5C824D5AC8D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1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5372F57-98E8-4BB5-9C26-A0FF1B620A4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EAC9A88-D341-415C-ACC7-F6B90475D00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FD604B4-328A-4966-A788-C4D6B3A547C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6688628-9413-4765-80D2-0B1891A29924}"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361770E-6AEF-4979-9C1F-8167E69E547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3050B5E-ED73-411C-B76C-AA6879F2AFF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C8B7391-0888-4543-AC90-38D5C665FA2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9D329B1-8888-4443-961A-FD09933517C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2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E398CE8-F2E3-4986-86EB-5AD8AA75D47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736635F2-2F2F-428E-AA3F-97A179E31E8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704A41F-C055-40AC-8D29-ECFC4CB6DE0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C969C0D-5F0B-4C75-A145-6C261B0E7DD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165869C-14C1-4249-A246-0DF17AABA487}"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2148124-0980-442E-8C1C-D09708D6ADA8}"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3F3E57-07B1-48D5-ACF6-D37FACD0F08E}"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438A165-372A-4A0C-ACF6-403EDA5864E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F793BF1-91BD-443E-911B-E63CE847DA5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B8408E6-7CBB-4CA2-B73F-8318A4C4418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09E4011-B28E-4A03-84CF-36A97B25BC2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6319F58-8624-488D-ACD7-68DF731F822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4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6E4A464-B7CB-4599-8E66-07FA8ED1850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8B8B857-B684-4D64-B5ED-A243414A1E5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11B5F1B-D9A3-4A3B-B0ED-78FE305A488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D0391A2-DF64-4140-A528-0911BC0545B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DC8F1EB-579E-4818-9375-4021A362A48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09189401-30A5-4F00-A5E8-D85523F0CDA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5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48F7737-0FF1-4239-9C88-976E90A737E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28A6A9F-7299-45F4-8898-3F2B58014D5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6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2238812-837F-4201-9289-8EA5230257D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6D4913A-5D4F-45CE-AD83-41E2858F1D8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6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1708B1C-CAB1-4F8B-B347-2A2AB0E8E687}"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BA7204D-8D8C-4BCE-B731-B4036C33107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72E1D2-0187-4A53-BB2A-09BB0B05C6C8}"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0824A8D-7E43-49E1-B972-9D7E8452003F}"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56AF357-BF75-4A00-B86B-E3023BAD88C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A82A976-B4DB-4718-9F93-052A53E0EE1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0F87DD0-0001-4BAD-B754-FD52BB4572B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B145EC1-B0C1-4F73-B053-9A6A316F410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141A106-294D-4A36-948B-521567A35A05}"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5A08F8D-D182-4128-8DAE-3FAFCC98357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A4949A3-C3DA-4A33-A67A-4F24D2D1BED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6E92DA8-8AEB-4FF5-AA37-CC2B0EA7A21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93BE7A0-54A0-4AAE-8DA2-871202F87D6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773A638-8E21-4480-8918-9449E708E3C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1A8EF6F-3756-4B53-9433-F16DC33ED2E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D61704D-A3D3-4E47-A5AD-2935E02F205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BA73C5C-8711-4F4C-B9B1-530B90D8C0D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574DC2A-2B13-4822-A668-C6D2A33E123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8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353D8DE-2CBD-407C-95FE-1AF37075F1E8}"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BF7533A9-BBEF-41B1-9E95-17801C0CBF25}"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9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9E39559-B7B6-47D7-A297-F7D420EC88E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31E010C-D8AB-4081-A319-E3E975C43BF3}"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9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9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FDE0D2-4C94-4EA8-995C-DB9D53D3259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5EA0348-7E50-49BE-9C9D-9AE3044084E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9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923167F-3A14-45C4-A79B-02EA3F76A3B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82AB3C6-3ED1-42F9-8AAE-15307C91947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0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0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F0B77AF-911B-4757-B6E3-1685406A485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4A50123-BE93-4F21-9471-0855E86006C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0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DC16512-0CCF-4106-AED5-6C8FB22A6DF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B41BD52-BEA7-4370-89C9-BE9215689C9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0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77D40D6-B047-4544-B3A3-CB63187EB2C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EB6E68FB-3120-4F42-822B-152BC0F3F5D1}"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1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A1F5A55-35D9-4097-8D69-BDF9103B88D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6FAA3418-0C9C-49B5-9564-B368507BF82E}"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1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3512718-8A41-440B-BA94-06EC54E3788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D401CC30-2BE7-490B-9362-1AD6FD4A050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72058AC-10A2-4163-A8BE-110D1CFB009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FA7CC74-5022-4C6B-8BEF-64A72346D1B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1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9E1D91-9135-4284-8757-33BD64F25EC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727FBD8-953E-49E7-9DC7-0F7FB1645FA6}"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E2EC853-117B-4237-8DF9-0C0198CA0D3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54087EE-8392-427B-A152-84681BAA802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2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5B73E1F-D0B5-483A-A390-A2AA1ACD02F5}"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C886E573-6AF2-4DBC-848D-3CABE375B1D0}"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19BEABF-3D77-4895-90D2-F76B6EA1630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8BCA2223-371E-41C4-87FF-2A4E400E5A31}"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C75391D-9477-499B-80EB-22207EC5DB49}"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C12A15A2-BFA2-41A8-8F6C-62D3E3577A77}"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700907A-0193-402E-9191-890405C13B3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D7C8F33-AFD4-4900-A337-D3D40025C75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4FBA9C1-6B1C-404E-8141-D4B739BFE5A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589CB18-D962-4CA5-AE52-78DE6EDFCEC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877C247-4A4A-42F2-BB75-84AE716963C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452E853-AF84-4769-8A1C-22924AABF9A4}"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3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329C8E6-8CA1-48EE-B0C0-7E2BF5AFD84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1432206-8B9D-4585-92D6-9707998D881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4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6C7767C-DF6D-444D-9A76-E0D72761F75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DC98BA3-FD8E-46F9-8E6D-4A5499259BB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5B35623-E324-444E-8DF0-E189463085E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8AAA6B6-A822-44DB-9D50-E8A6C482036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4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E65AF84-6C50-4722-9685-2B3F62399F1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0D89C12B-C399-4512-80A2-832291761E9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1670838-0890-4014-8083-4E4D92A7C3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22A35AB3-E68D-425D-8609-17EAA3DF3A3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A161FAC-99D8-401A-A697-42E1147F167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8F5C338-C4E3-40DD-9CA9-B8025AC15B3F}"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880BBC1-F424-4CDD-B12A-C9D1DF5F2088}"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9F9B136-DE1C-4A80-8196-697232442A4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32BB7C9-A15D-4E03-992D-1DF83CCA157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FEDAE01-C12A-48C8-A731-FFE749EBB2F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05C1FC6-D29B-483B-9E2D-5850B5DDEB8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53210AF-0287-4FFA-B5E1-460412C8565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5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893A464-52B2-4475-AB13-9C6B1CC338A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D0E7D4D-E7C3-435C-8756-CDA7D027362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6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5D1FB7F-D54D-47CD-AB58-97753B68ECF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6E8F3BA-4EC3-4E32-96FC-7199B32CE6F5}"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69CD255-7BE2-4BA8-9FD0-10AD16C0772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2B845A3-8D75-47B5-816B-DA9667DC0EE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6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EE5B252-40AF-4BB0-93CD-FBE34D68A6F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281DE0FC-7A93-4D64-A02C-E97A41AB6FB2}"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7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8C0E488-5540-4AEF-B4DB-86F8F040270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0AFCC36-C027-4E4A-8CB9-DDD82770A779}"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54FDEE4-0E89-4851-9C0A-F64B6C41801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9E2916C0-FA31-403D-9C96-635FFC925327}"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7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2C52C38-7439-4313-A2BF-3AA29CDDDCF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8FF55FE-1BDF-4584-902F-ADF62C3637D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7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F947C92-8A58-4E34-8F1E-155C07619DD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F9DD0FE-AB0A-4192-B5C1-4829D75DAC9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918C36D-E0E8-4BD8-A122-F12F47E35328}"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D8A8E5D-C3D3-4271-87BB-DC2459BBD83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8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2A8F716-BAD8-49B2-95C1-6019C0455BB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685EB06-034C-4398-83AF-44A6B031B58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8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DCAF8EB-A390-4403-9911-06D0501B1A4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6BB34BC-E133-497E-B913-D66B4A768BC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3F5CBC2-9963-44B9-AB60-F855A1EEF28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5A2655B-DDF5-42B1-A14A-FDD421F6E91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8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8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852E623-DEE2-44AD-9DA9-BA52D1D0A6F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2744C3E-6DFF-4589-BC58-AF17E59F673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9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2D323C2-84A0-4E61-858B-73DF39608776}"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F01D0F27-7059-429A-AD91-0722D4D2EF3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9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89332FA-BA52-4B8E-89B3-8C5FFC42780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419BE532-D65D-4298-AA5A-74F48BDB748C}"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9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9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9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8098444-DA6A-4026-AF57-A2F099D0CEF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900D167-D862-4143-A40D-50AC483A3B2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9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B0FB6ED-F5E1-469B-87F8-988F024CE2D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E7B6C81-F5A4-46AA-BA75-E3E78189E1EF}"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0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E66FAA2-C9FC-47A4-9EAE-27F1BFB19D5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18764AE-CA86-4476-BF2A-998BECEFFDD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0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0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C69B159-661D-45DE-B860-007A0F63D4A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0AEC525-8E60-4A7F-BD9A-648AAA3E4C1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0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4286B51-8FDC-44B1-A5D3-28C3C1AAAE0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2168F18-91BF-48D7-BE64-D7961102EE05}"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0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D5C58DC-443C-4B64-83C5-C826158DC4F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82BDE4F-1149-4567-9D02-7054BC35AEB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0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0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C653FA8-421C-48FB-B032-719588B7247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707FD10A-63F8-47CA-894A-B2BFFD194FD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1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CB22C14-864B-41B4-A89F-0F4F39D9F07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F206B3A-67B9-48F1-841F-E8BA1454FF3B}"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1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2E8373A-8CD6-4AB6-93F4-C4AAD43065CE}"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DDE0FEBE-53F5-4BA0-9404-4D857CD60B3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1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1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6573C88-87DA-45C1-94D9-64B0D55BDEE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1A17126F-391E-4BD8-872E-94AB45FA1A2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9F67A35-CBD8-47C4-9952-D4D7A8769623}"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18B50A1-B3F0-4108-9283-6A64D45B232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D22D10B-06C2-4A4E-BC68-95BE8AA713B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C2BE8A79-2152-4D74-A89B-D8523ABC36C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2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2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338E842-7FE0-48BC-9365-43FF4A44218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3360BA2D-8811-4CC3-9B46-211D0AE9AC3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B35D4D1-D9E5-4685-A407-4D8AC436957C}"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7F1C26F-3117-4BDA-9BF0-7991BBB06CE5}"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2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B439CC7-920E-4B73-8125-C45052D2C0A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ADC4762-DED3-4310-B4C0-842A1A70863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29"/>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92711D-3E14-415C-AF20-2342EC93A05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3023F62E-6286-4182-A967-EF7F36E4F7F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3B0E2DC-1FEB-4761-992B-3F87F7FA4A0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AF423583-382D-4B60-B874-7B3FD34F840A}"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A003973-932E-4637-A81C-2D1EFF80751E}"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04C64A3B-F498-4B23-B377-79D31331484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3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4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24879B1-5EF7-4970-8573-750F370573C4}"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EC9D1A6-C22A-4239-B3D8-485C5AA1011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21B872A-588C-4AA6-BDE3-5B46AAF2422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2586F6DA-68E3-4A76-A07C-06FE5899583A}"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C08B50D-23DF-4A39-A68C-9BAD3031D36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06908E3-AE7F-489E-8AD2-32678ADBFB6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4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60FEC35-BCD0-45DA-AC55-A1FD5973AEE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A1B1E47-D170-43D1-B618-A9D2507656E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4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C092177-549D-4F26-A4EC-9E802F038642}"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FFC1AB0-7345-4928-B4A3-E29A69187EE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0C8A5F8-8758-40BC-ABEC-C460D2CF57E7}"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AB0592B8-82D6-46FC-8DC4-93E2C3D106D1}"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5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DE0C442-5226-437F-B42F-5FAF51A408B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ACEFB1BA-FD37-4F55-A062-1672B9427028}"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EAC8ACD-1DD7-488F-98ED-9FF54F1E88FB}"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96A5271-A5B0-4B27-BB61-17CBD265A5C3}"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774D70D-06AF-48D1-AEDD-9D2BB45E63D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16C09050-75A8-48F4-B44B-C6D5A9259295}"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57"/>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5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FECC885-C8CB-44BD-B88E-5D2CDAD7073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88AC233B-3BA2-4D40-A555-243D90D2ECC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3171EF4-DDE4-42D8-BD9E-C058982FA0B6}"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8F60686-A930-4222-8C72-823DA9E400E0}"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6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D0CD880-DD87-41ED-AD12-5A982593725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F138CBCF-4B1F-4B9A-BE7B-399A71CA8EE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64"/>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6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4B4F734-047E-48E4-8FB4-4C973CDB907A}"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039E447C-E851-433C-91D4-0775FE2DF6F7}"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6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9DBA740-8A50-4813-8766-AF219F5E6249}"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D120B0D-AF7F-4630-A8A6-42C877ABD019}"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7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AAD141A-7765-4D79-9C90-7160D87A7EFE}"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4CC62751-270B-4C97-9AF1-E95FDB11F8F3}"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71"/>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7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148DC6C-08FA-4E11-935F-E01CFB50CF0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8E38D767-BA53-4AF1-AB27-5C850C4122ED}"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7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9A6FC5B-1229-48DC-BB32-657C4FBDEE2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652C1299-C157-4A3E-B189-E25D5AFB75D8}"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7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3CD3E46-0D7D-4E83-9F80-0C1A82D26AB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en-US" baseline="0"/>
                  <a:t>
</a:t>
                </a:r>
                <a:fld id="{5C17E7DF-A381-4AB8-9261-FFE23055BB76}" type="VALUE">
                  <a:rPr lang="en-US"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7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7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11BEC19-2C0C-4E5F-9EF6-AF91E987010B}"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513F2AFC-357B-419F-AFB6-F7C212DEF9A8}"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83"/>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F6ED51A-A2C9-47F3-BEA7-9498D3BFBAD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6C816AB4-DD6B-482A-BD58-8C770067F93D}"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8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E5B6A54-7433-4B50-B290-5C92C71F839F}"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1C21071-1042-40F3-8299-18FFFB1C98DC}"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85"/>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8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8"/>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8D5D730-2A5A-4DB2-99EF-4AC1DFF791FD}"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B642B363-1EBF-44EB-BE0B-0642C71DBCFE}"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9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51769F7-D093-41C8-A3E1-BCE9E83CB391}"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9E26BB38-FCE6-40AA-BF7B-6B4C79326E4B}"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9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9BF6679-3EF1-46C7-9F93-50DE1FE557D0}" type="CELLRANGE">
                  <a:rPr lang="ro-RO"/>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r>
                  <a:rPr lang="ro-RO" baseline="0"/>
                  <a:t>
</a:t>
                </a:r>
                <a:fld id="{E0AB5093-DADA-4074-9AE3-4415BCED8AA2}" type="VALUE">
                  <a:rPr lang="ro-RO" baseline="0"/>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ro-RO"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92"/>
        <c:spPr>
          <a:solidFill>
            <a:srgbClr val="FFE600"/>
          </a:solidFill>
          <a:ln>
            <a:noFill/>
          </a:ln>
          <a:effectLst/>
        </c:spPr>
        <c:marker>
          <c:symbol val="none"/>
        </c:marker>
        <c:dLbl>
          <c:idx val="0"/>
          <c:spPr>
            <a:noFill/>
            <a:ln>
              <a:noFill/>
            </a:ln>
            <a:effectLst/>
          </c:spPr>
          <c:txPr>
            <a:bodyPr rot="0" vert="horz"/>
            <a:lstStyle/>
            <a:p>
              <a:pPr>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93"/>
        <c:dLbl>
          <c:idx val="0"/>
          <c:tx>
            <c:rich>
              <a:bodyPr rot="0" vert="horz"/>
              <a:lstStyle/>
              <a:p>
                <a:pPr>
                  <a:defRPr/>
                </a:pPr>
                <a:fld id="{295D2B72-EC10-4FD1-A237-AC2304DBA5BD}" type="CELLRANGE">
                  <a:rPr lang="en-US"/>
                  <a:pPr>
                    <a:defRPr/>
                  </a:pPr>
                  <a:t>[CELLRANGE]</a:t>
                </a:fld>
                <a:endParaRPr lang="en-US"/>
              </a:p>
              <a:p>
                <a:pPr>
                  <a:defRPr/>
                </a:pPr>
                <a:fld id="{9AA0F4A3-5984-4DEF-875F-577A5E386B7E}"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94"/>
        <c:dLbl>
          <c:idx val="0"/>
          <c:tx>
            <c:rich>
              <a:bodyPr rot="0" vert="horz"/>
              <a:lstStyle/>
              <a:p>
                <a:pPr>
                  <a:defRPr/>
                </a:pPr>
                <a:fld id="{DC9601CB-8095-4F04-A1CE-1387D2E930C0}" type="CELLRANGE">
                  <a:rPr lang="en-US"/>
                  <a:pPr>
                    <a:defRPr/>
                  </a:pPr>
                  <a:t>[CELLRANGE]</a:t>
                </a:fld>
                <a:endParaRPr lang="en-US"/>
              </a:p>
              <a:p>
                <a:pPr>
                  <a:defRPr/>
                </a:pPr>
                <a:fld id="{514C81B6-91C3-4835-8FE1-B38E610AABF2}"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95"/>
        <c:dLbl>
          <c:idx val="0"/>
          <c:tx>
            <c:rich>
              <a:bodyPr rot="0" vert="horz"/>
              <a:lstStyle/>
              <a:p>
                <a:pPr>
                  <a:defRPr/>
                </a:pPr>
                <a:fld id="{68B3EAD3-5C7E-4926-A04F-CD0BBE01A94C}" type="CELLRANGE">
                  <a:rPr lang="en-US"/>
                  <a:pPr>
                    <a:defRPr/>
                  </a:pPr>
                  <a:t>[CELLRANGE]</a:t>
                </a:fld>
                <a:endParaRPr lang="en-US"/>
              </a:p>
              <a:p>
                <a:pPr>
                  <a:defRPr/>
                </a:pPr>
                <a:fld id="{D2834B78-D2C1-4BF7-8999-F6629461361D}"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96"/>
        <c:dLbl>
          <c:idx val="0"/>
          <c:tx>
            <c:rich>
              <a:bodyPr rot="0" vert="horz"/>
              <a:lstStyle/>
              <a:p>
                <a:pPr>
                  <a:defRPr/>
                </a:pPr>
                <a:fld id="{AC494C2F-B553-4215-8A74-804C489E5893}" type="CELLRANGE">
                  <a:rPr lang="en-US"/>
                  <a:pPr>
                    <a:defRPr/>
                  </a:pPr>
                  <a:t>[CELLRANGE]</a:t>
                </a:fld>
                <a:r>
                  <a:rPr lang="en-US" baseline="0"/>
                  <a:t>
</a:t>
                </a:r>
                <a:fld id="{E5E48704-4921-4E6D-A474-3C29BFB6D702}"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97"/>
        <c:dLbl>
          <c:idx val="0"/>
          <c:tx>
            <c:rich>
              <a:bodyPr rot="0" vert="horz"/>
              <a:lstStyle/>
              <a:p>
                <a:pPr>
                  <a:defRPr/>
                </a:pPr>
                <a:fld id="{F8B683B5-F98A-4AB2-A7D2-6537CAE1674F}" type="CELLRANGE">
                  <a:rPr lang="en-US"/>
                  <a:pPr>
                    <a:defRPr/>
                  </a:pPr>
                  <a:t>[CELLRANGE]</a:t>
                </a:fld>
                <a:r>
                  <a:rPr lang="en-US" baseline="0"/>
                  <a:t>
</a:t>
                </a:r>
                <a:fld id="{478275C3-0360-43D1-94CD-DAA4CE813567}"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98"/>
        <c:dLbl>
          <c:idx val="0"/>
          <c:tx>
            <c:rich>
              <a:bodyPr rot="0" vert="horz"/>
              <a:lstStyle/>
              <a:p>
                <a:pPr>
                  <a:defRPr/>
                </a:pPr>
                <a:fld id="{F68DE302-3494-42AA-9C3B-2F67E00AC7CF}" type="CELLRANGE">
                  <a:rPr lang="en-US"/>
                  <a:pPr>
                    <a:defRPr/>
                  </a:pPr>
                  <a:t>[CELLRANGE]</a:t>
                </a:fld>
                <a:r>
                  <a:rPr lang="en-US" baseline="0"/>
                  <a:t>
</a:t>
                </a:r>
                <a:fld id="{9645A6C5-EBCD-4B2F-B06C-29B65BDD9450}" type="VALUE">
                  <a:rPr lang="en-US" baseline="0"/>
                  <a:pPr>
                    <a:defRPr/>
                  </a:pPr>
                  <a:t>[VALUE]</a:t>
                </a:fld>
                <a:endParaRPr lang="en-US" baseline="0"/>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s>
    <c:plotArea>
      <c:layout/>
      <c:barChart>
        <c:barDir val="bar"/>
        <c:grouping val="clustered"/>
        <c:varyColors val="0"/>
        <c:ser>
          <c:idx val="0"/>
          <c:order val="0"/>
          <c:tx>
            <c:strRef>
              <c:f>Grafice!$C$446:$C$451</c:f>
              <c:strCache>
                <c:ptCount val="1"/>
                <c:pt idx="0">
                  <c:v>Total</c:v>
                </c:pt>
              </c:strCache>
            </c:strRef>
          </c:tx>
          <c:spPr>
            <a:solidFill>
              <a:srgbClr val="FFE600"/>
            </a:solidFill>
            <a:ln>
              <a:noFill/>
            </a:ln>
            <a:effectLst/>
          </c:spPr>
          <c:invertIfNegative val="0"/>
          <c:dLbls>
            <c:dLbl>
              <c:idx val="0"/>
              <c:tx>
                <c:rich>
                  <a:bodyPr/>
                  <a:lstStyle/>
                  <a:p>
                    <a:fld id="{295D2B72-EC10-4FD1-A237-AC2304DBA5BD}" type="CELLRANGE">
                      <a:rPr lang="en-US"/>
                      <a:pPr/>
                      <a:t>[CELLRANGE]</a:t>
                    </a:fld>
                    <a:endParaRPr lang="en-US"/>
                  </a:p>
                  <a:p>
                    <a:fld id="{9AA0F4A3-5984-4DEF-875F-577A5E386B7E}"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D47E-4D3E-AC00-5C1E542A339A}"/>
                </c:ext>
              </c:extLst>
            </c:dLbl>
            <c:dLbl>
              <c:idx val="1"/>
              <c:tx>
                <c:rich>
                  <a:bodyPr/>
                  <a:lstStyle/>
                  <a:p>
                    <a:fld id="{DC9601CB-8095-4F04-A1CE-1387D2E930C0}" type="CELLRANGE">
                      <a:rPr lang="en-US"/>
                      <a:pPr/>
                      <a:t>[CELLRANGE]</a:t>
                    </a:fld>
                    <a:endParaRPr lang="en-US"/>
                  </a:p>
                  <a:p>
                    <a:fld id="{514C81B6-91C3-4835-8FE1-B38E610AABF2}"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D47E-4D3E-AC00-5C1E542A339A}"/>
                </c:ext>
              </c:extLst>
            </c:dLbl>
            <c:dLbl>
              <c:idx val="2"/>
              <c:tx>
                <c:rich>
                  <a:bodyPr/>
                  <a:lstStyle/>
                  <a:p>
                    <a:fld id="{68B3EAD3-5C7E-4926-A04F-CD0BBE01A94C}" type="CELLRANGE">
                      <a:rPr lang="en-US"/>
                      <a:pPr/>
                      <a:t>[CELLRANGE]</a:t>
                    </a:fld>
                    <a:endParaRPr lang="en-US"/>
                  </a:p>
                  <a:p>
                    <a:fld id="{D2834B78-D2C1-4BF7-8999-F6629461361D}"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D47E-4D3E-AC00-5C1E542A339A}"/>
                </c:ext>
              </c:extLst>
            </c:dLbl>
            <c:dLbl>
              <c:idx val="3"/>
              <c:tx>
                <c:rich>
                  <a:bodyPr/>
                  <a:lstStyle/>
                  <a:p>
                    <a:fld id="{AC494C2F-B553-4215-8A74-804C489E5893}" type="CELLRANGE">
                      <a:rPr lang="en-US"/>
                      <a:pPr/>
                      <a:t>[CELLRANGE]</a:t>
                    </a:fld>
                    <a:r>
                      <a:rPr lang="en-US" baseline="0"/>
                      <a:t>
</a:t>
                    </a:r>
                    <a:fld id="{E5E48704-4921-4E6D-A474-3C29BFB6D702}"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D47E-4D3E-AC00-5C1E542A339A}"/>
                </c:ext>
              </c:extLst>
            </c:dLbl>
            <c:dLbl>
              <c:idx val="4"/>
              <c:tx>
                <c:rich>
                  <a:bodyPr/>
                  <a:lstStyle/>
                  <a:p>
                    <a:fld id="{F8B683B5-F98A-4AB2-A7D2-6537CAE1674F}" type="CELLRANGE">
                      <a:rPr lang="en-US"/>
                      <a:pPr/>
                      <a:t>[CELLRANGE]</a:t>
                    </a:fld>
                    <a:r>
                      <a:rPr lang="en-US" baseline="0"/>
                      <a:t>
</a:t>
                    </a:r>
                    <a:fld id="{478275C3-0360-43D1-94CD-DAA4CE813567}"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D47E-4D3E-AC00-5C1E542A339A}"/>
                </c:ext>
              </c:extLst>
            </c:dLbl>
            <c:dLbl>
              <c:idx val="5"/>
              <c:tx>
                <c:rich>
                  <a:bodyPr/>
                  <a:lstStyle/>
                  <a:p>
                    <a:fld id="{F68DE302-3494-42AA-9C3B-2F67E00AC7CF}" type="CELLRANGE">
                      <a:rPr lang="en-US"/>
                      <a:pPr/>
                      <a:t>[CELLRANGE]</a:t>
                    </a:fld>
                    <a:r>
                      <a:rPr lang="en-US" baseline="0"/>
                      <a:t>
</a:t>
                    </a:r>
                    <a:fld id="{9645A6C5-EBCD-4B2F-B06C-29B65BDD9450}"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D47E-4D3E-AC00-5C1E542A339A}"/>
                </c:ext>
              </c:extLst>
            </c:dLbl>
            <c:spPr>
              <a:noFill/>
              <a:ln>
                <a:noFill/>
              </a:ln>
              <a:effectLst/>
            </c:spPr>
            <c:txPr>
              <a:bodyPr rot="0" vert="horz"/>
              <a:lstStyle/>
              <a:p>
                <a:pPr>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Grafice!$C$446:$C$451</c:f>
              <c:strCache>
                <c:ptCount val="6"/>
                <c:pt idx="0">
                  <c:v>i) În foarte mare măsură</c:v>
                </c:pt>
                <c:pt idx="1">
                  <c:v>ii) În mare măsură</c:v>
                </c:pt>
                <c:pt idx="2">
                  <c:v>iii) În mică măsură</c:v>
                </c:pt>
                <c:pt idx="3">
                  <c:v>iv) În foarte mică măsură</c:v>
                </c:pt>
                <c:pt idx="4">
                  <c:v>v) Nu știu / Nu răspund</c:v>
                </c:pt>
                <c:pt idx="5">
                  <c:v>vi) Deloc</c:v>
                </c:pt>
              </c:strCache>
            </c:strRef>
          </c:cat>
          <c:val>
            <c:numRef>
              <c:f>Grafice!$C$446:$C$451</c:f>
              <c:numCache>
                <c:formatCode>0.0%</c:formatCode>
                <c:ptCount val="6"/>
                <c:pt idx="0">
                  <c:v>8.5714285714285715E-2</c:v>
                </c:pt>
                <c:pt idx="1">
                  <c:v>0.17142857142857143</c:v>
                </c:pt>
                <c:pt idx="2">
                  <c:v>0.4</c:v>
                </c:pt>
                <c:pt idx="3">
                  <c:v>5.7142857142857141E-2</c:v>
                </c:pt>
                <c:pt idx="4">
                  <c:v>0.22857142857142856</c:v>
                </c:pt>
                <c:pt idx="5">
                  <c:v>5.7142857142857141E-2</c:v>
                </c:pt>
              </c:numCache>
            </c:numRef>
          </c:val>
          <c:extLst>
            <c:ext xmlns:c15="http://schemas.microsoft.com/office/drawing/2012/chart" uri="{02D57815-91ED-43cb-92C2-25804820EDAC}">
              <c15:datalabelsRange>
                <c15:f>Grafice!$C$446:$C$451</c15:f>
                <c15:dlblRangeCache>
                  <c:ptCount val="6"/>
                  <c:pt idx="0">
                    <c:v>3</c:v>
                  </c:pt>
                  <c:pt idx="1">
                    <c:v>6</c:v>
                  </c:pt>
                  <c:pt idx="2">
                    <c:v>14</c:v>
                  </c:pt>
                  <c:pt idx="3">
                    <c:v>2</c:v>
                  </c:pt>
                  <c:pt idx="4">
                    <c:v>8</c:v>
                  </c:pt>
                  <c:pt idx="5">
                    <c:v>2</c:v>
                  </c:pt>
                </c15:dlblRangeCache>
              </c15:datalabelsRange>
            </c:ext>
            <c:ext xmlns:c16="http://schemas.microsoft.com/office/drawing/2014/chart" uri="{C3380CC4-5D6E-409C-BE32-E72D297353CC}">
              <c16:uniqueId val="{00000007-D47E-4D3E-AC00-5C1E542A339A}"/>
            </c:ext>
          </c:extLst>
        </c:ser>
        <c:dLbls>
          <c:showLegendKey val="0"/>
          <c:showVal val="0"/>
          <c:showCatName val="0"/>
          <c:showSerName val="0"/>
          <c:showPercent val="0"/>
          <c:showBubbleSize val="0"/>
        </c:dLbls>
        <c:gapWidth val="100"/>
        <c:axId val="629751888"/>
        <c:axId val="629754840"/>
      </c:barChart>
      <c:catAx>
        <c:axId val="6297518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629754840"/>
        <c:crosses val="autoZero"/>
        <c:auto val="1"/>
        <c:lblAlgn val="ctr"/>
        <c:lblOffset val="100"/>
        <c:noMultiLvlLbl val="0"/>
      </c:catAx>
      <c:valAx>
        <c:axId val="62975484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n-US"/>
          </a:p>
        </c:txPr>
        <c:crossAx val="629751888"/>
        <c:crosses val="autoZero"/>
        <c:crossBetween val="between"/>
      </c:valAx>
    </c:plotArea>
    <c:plotVisOnly val="1"/>
    <c:dispBlanksAs val="gap"/>
    <c:showDLblsOverMax val="0"/>
    <c:extLst/>
  </c:chart>
  <c:spPr>
    <a:no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8977902881940116"/>
          <c:y val="0.10711065304860126"/>
          <c:w val="0.47935040125434664"/>
          <c:h val="0.85877767400598437"/>
        </c:manualLayout>
      </c:layout>
      <c:barChart>
        <c:barDir val="bar"/>
        <c:grouping val="clustered"/>
        <c:varyColors val="0"/>
        <c:ser>
          <c:idx val="0"/>
          <c:order val="0"/>
          <c:tx>
            <c:strRef>
              <c:f>Grafice!$B$8</c:f>
              <c:strCache>
                <c:ptCount val="1"/>
                <c:pt idx="0">
                  <c:v> În cadrul cărui Obiectiv Specific (OS) al POAT 2014-2020 ați beneficiat de finanțare?</c:v>
                </c:pt>
              </c:strCache>
            </c:strRef>
          </c:tx>
          <c:spPr>
            <a:solidFill>
              <a:srgbClr val="FFE600"/>
            </a:solidFill>
            <a:ln>
              <a:noFill/>
            </a:ln>
            <a:effectLst/>
          </c:spPr>
          <c:invertIfNegative val="0"/>
          <c:dLbls>
            <c:dLbl>
              <c:idx val="0"/>
              <c:tx>
                <c:rich>
                  <a:bodyPr/>
                  <a:lstStyle/>
                  <a:p>
                    <a:fld id="{14DDE2FF-0D46-4B47-98D5-0A314D3FB195}" type="CELLRANGE">
                      <a:rPr lang="en-US"/>
                      <a:pPr/>
                      <a:t>[CELLRANGE]</a:t>
                    </a:fld>
                    <a:endParaRPr lang="en-US" baseline="0"/>
                  </a:p>
                  <a:p>
                    <a:fld id="{0CB4533B-64F3-4ED1-8652-338604872064}"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A54C-429D-934C-1D5D70CD2C57}"/>
                </c:ext>
              </c:extLst>
            </c:dLbl>
            <c:dLbl>
              <c:idx val="1"/>
              <c:tx>
                <c:rich>
                  <a:bodyPr/>
                  <a:lstStyle/>
                  <a:p>
                    <a:fld id="{2196D7E7-14D5-486F-BF10-2A9FD8A134E1}" type="CELLRANGE">
                      <a:rPr lang="en-US"/>
                      <a:pPr/>
                      <a:t>[CELLRANGE]</a:t>
                    </a:fld>
                    <a:endParaRPr lang="en-US" baseline="0"/>
                  </a:p>
                  <a:p>
                    <a:fld id="{1EF2AF2F-BFA4-4DE6-8F14-EAB2AEC60EF4}"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A54C-429D-934C-1D5D70CD2C57}"/>
                </c:ext>
              </c:extLst>
            </c:dLbl>
            <c:dLbl>
              <c:idx val="2"/>
              <c:tx>
                <c:rich>
                  <a:bodyPr/>
                  <a:lstStyle/>
                  <a:p>
                    <a:fld id="{964618F8-F139-4456-A917-DDD0A2059FCE}" type="CELLRANGE">
                      <a:rPr lang="en-US"/>
                      <a:pPr/>
                      <a:t>[CELLRANGE]</a:t>
                    </a:fld>
                    <a:endParaRPr lang="en-US" baseline="0"/>
                  </a:p>
                  <a:p>
                    <a:fld id="{1F591BCD-8288-4BBB-8C22-9549C3D33D19}"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4-A54C-429D-934C-1D5D70CD2C57}"/>
                </c:ext>
              </c:extLst>
            </c:dLbl>
            <c:dLbl>
              <c:idx val="3"/>
              <c:tx>
                <c:rich>
                  <a:bodyPr/>
                  <a:lstStyle/>
                  <a:p>
                    <a:fld id="{C5394851-BF37-4D3F-8904-052E61FDF226}" type="CELLRANGE">
                      <a:rPr lang="en-US"/>
                      <a:pPr/>
                      <a:t>[CELLRANGE]</a:t>
                    </a:fld>
                    <a:endParaRPr lang="en-US" baseline="0"/>
                  </a:p>
                  <a:p>
                    <a:fld id="{4616E458-4D35-41F9-A46F-C18A5BBC1763}"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5-A54C-429D-934C-1D5D70CD2C57}"/>
                </c:ext>
              </c:extLst>
            </c:dLbl>
            <c:dLbl>
              <c:idx val="4"/>
              <c:tx>
                <c:rich>
                  <a:bodyPr/>
                  <a:lstStyle/>
                  <a:p>
                    <a:fld id="{2E417B95-2995-4BD6-ABB0-F893DA5DCB87}" type="CELLRANGE">
                      <a:rPr lang="en-US"/>
                      <a:pPr/>
                      <a:t>[CELLRANGE]</a:t>
                    </a:fld>
                    <a:endParaRPr lang="en-US" baseline="0"/>
                  </a:p>
                  <a:p>
                    <a:fld id="{84524FCD-EB31-4DA3-8344-DEDED1049FAD}"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A54C-429D-934C-1D5D70CD2C57}"/>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Grafice!$A$9:$A$13</c:f>
              <c:strCache>
                <c:ptCount val="5"/>
                <c:pt idx="0">
                  <c:v>OS 1.1. Întărirea capacității beneficiarilor de proiecte finanțate din FESI de a pregăti şi implementa proiecte mature</c:v>
                </c:pt>
                <c:pt idx="1">
                  <c:v>OS 1.2. Asigurarea transparenței și credibilității FESI și a rolului Politicii de Coeziune a UE</c:v>
                </c:pt>
                <c:pt idx="2">
                  <c:v>OS 2.1. Îmbunătățirea cadrului de reglementare, strategic şi procedural pentru coordonarea și implementarea FESI</c:v>
                </c:pt>
                <c:pt idx="3">
                  <c:v>OS 2.2. Dezvoltarea și menținerea unui sistem informatic funcțional și eficient pentru FSC, precum și întărirea capacității utilizatorilor săi</c:v>
                </c:pt>
                <c:pt idx="4">
                  <c:v>OS 3.1. Dezvoltarea unei politici îmbunătățite a managementului resurselor umane care să asigure stabilitatea, calificarea și motivarea adecvată a personalului care lucrează în cadrul sistemului de coordonare, gestionare și control al FESI</c:v>
                </c:pt>
              </c:strCache>
            </c:strRef>
          </c:cat>
          <c:val>
            <c:numRef>
              <c:f>Grafice!$B$9:$B$13</c:f>
              <c:numCache>
                <c:formatCode>0.0%</c:formatCode>
                <c:ptCount val="5"/>
                <c:pt idx="0">
                  <c:v>0.29268292682926828</c:v>
                </c:pt>
                <c:pt idx="1">
                  <c:v>7.3170731707317069E-2</c:v>
                </c:pt>
                <c:pt idx="2">
                  <c:v>0.34146341463414637</c:v>
                </c:pt>
                <c:pt idx="3">
                  <c:v>0.14634146341463414</c:v>
                </c:pt>
                <c:pt idx="4">
                  <c:v>0.14634146341463414</c:v>
                </c:pt>
              </c:numCache>
            </c:numRef>
          </c:val>
          <c:extLst>
            <c:ext xmlns:c15="http://schemas.microsoft.com/office/drawing/2012/chart" uri="{02D57815-91ED-43cb-92C2-25804820EDAC}">
              <c15:datalabelsRange>
                <c15:f>Grafice!$C$9:$C$13</c15:f>
                <c15:dlblRangeCache>
                  <c:ptCount val="5"/>
                  <c:pt idx="0">
                    <c:v>12</c:v>
                  </c:pt>
                  <c:pt idx="1">
                    <c:v>3</c:v>
                  </c:pt>
                  <c:pt idx="2">
                    <c:v>14</c:v>
                  </c:pt>
                  <c:pt idx="3">
                    <c:v>6</c:v>
                  </c:pt>
                  <c:pt idx="4">
                    <c:v>6</c:v>
                  </c:pt>
                </c15:dlblRangeCache>
              </c15:datalabelsRange>
            </c:ext>
            <c:ext xmlns:c16="http://schemas.microsoft.com/office/drawing/2014/chart" uri="{C3380CC4-5D6E-409C-BE32-E72D297353CC}">
              <c16:uniqueId val="{00000000-A54C-429D-934C-1D5D70CD2C57}"/>
            </c:ext>
          </c:extLst>
        </c:ser>
        <c:dLbls>
          <c:showLegendKey val="0"/>
          <c:showVal val="0"/>
          <c:showCatName val="0"/>
          <c:showSerName val="0"/>
          <c:showPercent val="0"/>
          <c:showBubbleSize val="0"/>
        </c:dLbls>
        <c:gapWidth val="100"/>
        <c:axId val="1259113568"/>
        <c:axId val="1259114880"/>
      </c:barChart>
      <c:catAx>
        <c:axId val="125911356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59114880"/>
        <c:crosses val="autoZero"/>
        <c:auto val="1"/>
        <c:lblAlgn val="ctr"/>
        <c:lblOffset val="100"/>
        <c:noMultiLvlLbl val="0"/>
      </c:catAx>
      <c:valAx>
        <c:axId val="1259114880"/>
        <c:scaling>
          <c:orientation val="minMax"/>
          <c:max val="0.70000000000000007"/>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591135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1.xlsx]Grafice!PivotTable44</c:name>
    <c:fmtId val="4"/>
  </c:pivotSource>
  <c:chart>
    <c:autoTitleDeleted val="1"/>
    <c:pivotFmts>
      <c:pivotFmt>
        <c:idx val="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
        <c:spPr>
          <a:solidFill>
            <a:srgbClr val="FFE600"/>
          </a:solidFill>
          <a:ln>
            <a:noFill/>
          </a:ln>
          <a:effectLst/>
        </c:spPr>
        <c:marker>
          <c:symbol val="none"/>
        </c:marker>
        <c:dLbl>
          <c:idx val="0"/>
          <c:spPr>
            <a:noFill/>
            <a:ln>
              <a:noFill/>
            </a:ln>
            <a:effectLst/>
          </c:spPr>
          <c:txPr>
            <a:bodyPr rot="0" vert="horz"/>
            <a:lstStyle/>
            <a:p>
              <a:pPr>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
        <c:dLbl>
          <c:idx val="0"/>
          <c:tx>
            <c:rich>
              <a:bodyPr rot="0" vert="horz"/>
              <a:lstStyle/>
              <a:p>
                <a:pPr>
                  <a:defRPr/>
                </a:pPr>
                <a:fld id="{295D2B72-EC10-4FD1-A237-AC2304DBA5BD}" type="CELLRANGE">
                  <a:rPr lang="en-US"/>
                  <a:pPr>
                    <a:defRPr/>
                  </a:pPr>
                  <a:t>[CELLRANGE]</a:t>
                </a:fld>
                <a:endParaRPr lang="en-US"/>
              </a:p>
              <a:p>
                <a:pPr>
                  <a:defRPr/>
                </a:pPr>
                <a:fld id="{9AA0F4A3-5984-4DEF-875F-577A5E386B7E}"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
        <c:dLbl>
          <c:idx val="0"/>
          <c:tx>
            <c:rich>
              <a:bodyPr rot="0" vert="horz"/>
              <a:lstStyle/>
              <a:p>
                <a:pPr>
                  <a:defRPr/>
                </a:pPr>
                <a:fld id="{DC9601CB-8095-4F04-A1CE-1387D2E930C0}" type="CELLRANGE">
                  <a:rPr lang="en-US"/>
                  <a:pPr>
                    <a:defRPr/>
                  </a:pPr>
                  <a:t>[CELLRANGE]</a:t>
                </a:fld>
                <a:endParaRPr lang="en-US"/>
              </a:p>
              <a:p>
                <a:pPr>
                  <a:defRPr/>
                </a:pPr>
                <a:fld id="{514C81B6-91C3-4835-8FE1-B38E610AABF2}"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
        <c:dLbl>
          <c:idx val="0"/>
          <c:tx>
            <c:rich>
              <a:bodyPr rot="0" vert="horz"/>
              <a:lstStyle/>
              <a:p>
                <a:pPr>
                  <a:defRPr/>
                </a:pPr>
                <a:fld id="{68B3EAD3-5C7E-4926-A04F-CD0BBE01A94C}" type="CELLRANGE">
                  <a:rPr lang="en-US"/>
                  <a:pPr>
                    <a:defRPr/>
                  </a:pPr>
                  <a:t>[CELLRANGE]</a:t>
                </a:fld>
                <a:endParaRPr lang="en-US"/>
              </a:p>
              <a:p>
                <a:pPr>
                  <a:defRPr/>
                </a:pPr>
                <a:fld id="{D2834B78-D2C1-4BF7-8999-F6629461361D}"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
        <c:dLbl>
          <c:idx val="0"/>
          <c:tx>
            <c:rich>
              <a:bodyPr rot="0" vert="horz"/>
              <a:lstStyle/>
              <a:p>
                <a:pPr>
                  <a:defRPr/>
                </a:pPr>
                <a:fld id="{3587F171-E630-4DD6-AF03-3B2AC6E737EF}" type="CELLRANGE">
                  <a:rPr lang="en-US"/>
                  <a:pPr>
                    <a:defRPr/>
                  </a:pPr>
                  <a:t>[CELLRANGE]</a:t>
                </a:fld>
                <a:endParaRPr lang="en-US"/>
              </a:p>
              <a:p>
                <a:pPr>
                  <a:defRPr/>
                </a:pPr>
                <a:fld id="{CEE6262B-2B2D-4444-81E7-7C203BE38BAB}"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s>
    <c:plotArea>
      <c:layout>
        <c:manualLayout>
          <c:layoutTarget val="inner"/>
          <c:xMode val="edge"/>
          <c:yMode val="edge"/>
          <c:x val="0.21902604666071487"/>
          <c:y val="0.16971714012641265"/>
          <c:w val="0.74599259900986015"/>
          <c:h val="0.78395425019394782"/>
        </c:manualLayout>
      </c:layout>
      <c:barChart>
        <c:barDir val="bar"/>
        <c:grouping val="clustered"/>
        <c:varyColors val="0"/>
        <c:ser>
          <c:idx val="0"/>
          <c:order val="0"/>
          <c:tx>
            <c:strRef>
              <c:f>Grafice!$C$85:$C$88</c:f>
              <c:strCache>
                <c:ptCount val="1"/>
                <c:pt idx="0">
                  <c:v>Total</c:v>
                </c:pt>
              </c:strCache>
            </c:strRef>
          </c:tx>
          <c:spPr>
            <a:solidFill>
              <a:srgbClr val="FFE600"/>
            </a:solidFill>
            <a:ln>
              <a:noFill/>
            </a:ln>
            <a:effectLst/>
          </c:spPr>
          <c:invertIfNegative val="0"/>
          <c:dLbls>
            <c:dLbl>
              <c:idx val="0"/>
              <c:tx>
                <c:rich>
                  <a:bodyPr/>
                  <a:lstStyle/>
                  <a:p>
                    <a:fld id="{295D2B72-EC10-4FD1-A237-AC2304DBA5BD}" type="CELLRANGE">
                      <a:rPr lang="en-US"/>
                      <a:pPr/>
                      <a:t>[CELLRANGE]</a:t>
                    </a:fld>
                    <a:endParaRPr lang="en-US"/>
                  </a:p>
                  <a:p>
                    <a:fld id="{9AA0F4A3-5984-4DEF-875F-577A5E386B7E}"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9-036B-4AC7-B3E0-FCF480E8305F}"/>
                </c:ext>
              </c:extLst>
            </c:dLbl>
            <c:dLbl>
              <c:idx val="1"/>
              <c:tx>
                <c:rich>
                  <a:bodyPr/>
                  <a:lstStyle/>
                  <a:p>
                    <a:fld id="{DC9601CB-8095-4F04-A1CE-1387D2E930C0}" type="CELLRANGE">
                      <a:rPr lang="en-US"/>
                      <a:pPr/>
                      <a:t>[CELLRANGE]</a:t>
                    </a:fld>
                    <a:endParaRPr lang="en-US"/>
                  </a:p>
                  <a:p>
                    <a:fld id="{514C81B6-91C3-4835-8FE1-B38E610AABF2}"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A-036B-4AC7-B3E0-FCF480E8305F}"/>
                </c:ext>
              </c:extLst>
            </c:dLbl>
            <c:dLbl>
              <c:idx val="2"/>
              <c:tx>
                <c:rich>
                  <a:bodyPr/>
                  <a:lstStyle/>
                  <a:p>
                    <a:fld id="{68B3EAD3-5C7E-4926-A04F-CD0BBE01A94C}" type="CELLRANGE">
                      <a:rPr lang="en-US"/>
                      <a:pPr/>
                      <a:t>[CELLRANGE]</a:t>
                    </a:fld>
                    <a:endParaRPr lang="en-US"/>
                  </a:p>
                  <a:p>
                    <a:fld id="{D2834B78-D2C1-4BF7-8999-F6629461361D}"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B-036B-4AC7-B3E0-FCF480E8305F}"/>
                </c:ext>
              </c:extLst>
            </c:dLbl>
            <c:dLbl>
              <c:idx val="3"/>
              <c:tx>
                <c:rich>
                  <a:bodyPr/>
                  <a:lstStyle/>
                  <a:p>
                    <a:fld id="{3587F171-E630-4DD6-AF03-3B2AC6E737EF}" type="CELLRANGE">
                      <a:rPr lang="en-US"/>
                      <a:pPr/>
                      <a:t>[CELLRANGE]</a:t>
                    </a:fld>
                    <a:endParaRPr lang="en-US"/>
                  </a:p>
                  <a:p>
                    <a:fld id="{CEE6262B-2B2D-4444-81E7-7C203BE38BAB}"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C-036B-4AC7-B3E0-FCF480E8305F}"/>
                </c:ext>
              </c:extLst>
            </c:dLbl>
            <c:spPr>
              <a:noFill/>
              <a:ln>
                <a:noFill/>
              </a:ln>
              <a:effectLst/>
            </c:spPr>
            <c:txPr>
              <a:bodyPr rot="0" vert="horz"/>
              <a:lstStyle/>
              <a:p>
                <a:pPr>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Grafice!$C$85:$C$88</c:f>
              <c:strCache>
                <c:ptCount val="4"/>
                <c:pt idx="0">
                  <c:v>i) A crescut în mare măsură</c:v>
                </c:pt>
                <c:pt idx="1">
                  <c:v>ii) A crescut în mică măsură</c:v>
                </c:pt>
                <c:pt idx="2">
                  <c:v>iii) Nu s-a modificat</c:v>
                </c:pt>
                <c:pt idx="3">
                  <c:v>iv) Nu știu / Nu răspund</c:v>
                </c:pt>
              </c:strCache>
            </c:strRef>
          </c:cat>
          <c:val>
            <c:numRef>
              <c:f>Grafice!$C$85:$C$88</c:f>
              <c:numCache>
                <c:formatCode>0.0%</c:formatCode>
                <c:ptCount val="4"/>
                <c:pt idx="0">
                  <c:v>0.25714285714285712</c:v>
                </c:pt>
                <c:pt idx="1">
                  <c:v>0.22857142857142856</c:v>
                </c:pt>
                <c:pt idx="2">
                  <c:v>8.5714285714285715E-2</c:v>
                </c:pt>
                <c:pt idx="3">
                  <c:v>0.42857142857142855</c:v>
                </c:pt>
              </c:numCache>
            </c:numRef>
          </c:val>
          <c:extLst>
            <c:ext xmlns:c15="http://schemas.microsoft.com/office/drawing/2012/chart" uri="{02D57815-91ED-43cb-92C2-25804820EDAC}">
              <c15:datalabelsRange>
                <c15:f>Grafice!$C$85:$C$88</c15:f>
                <c15:dlblRangeCache>
                  <c:ptCount val="4"/>
                  <c:pt idx="0">
                    <c:v>10</c:v>
                  </c:pt>
                  <c:pt idx="1">
                    <c:v>8</c:v>
                  </c:pt>
                  <c:pt idx="2">
                    <c:v>3</c:v>
                  </c:pt>
                  <c:pt idx="3">
                    <c:v>15</c:v>
                  </c:pt>
                </c15:dlblRangeCache>
              </c15:datalabelsRange>
            </c:ext>
            <c:ext xmlns:c16="http://schemas.microsoft.com/office/drawing/2014/chart" uri="{C3380CC4-5D6E-409C-BE32-E72D297353CC}">
              <c16:uniqueId val="{0000000E-036B-4AC7-B3E0-FCF480E8305F}"/>
            </c:ext>
          </c:extLst>
        </c:ser>
        <c:dLbls>
          <c:showLegendKey val="0"/>
          <c:showVal val="0"/>
          <c:showCatName val="0"/>
          <c:showSerName val="0"/>
          <c:showPercent val="0"/>
          <c:showBubbleSize val="0"/>
        </c:dLbls>
        <c:gapWidth val="100"/>
        <c:axId val="629751888"/>
        <c:axId val="629754840"/>
      </c:barChart>
      <c:catAx>
        <c:axId val="6297518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629754840"/>
        <c:crosses val="autoZero"/>
        <c:auto val="1"/>
        <c:lblAlgn val="ctr"/>
        <c:lblOffset val="100"/>
        <c:noMultiLvlLbl val="0"/>
      </c:catAx>
      <c:valAx>
        <c:axId val="62975484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n-US"/>
          </a:p>
        </c:txPr>
        <c:crossAx val="629751888"/>
        <c:crosses val="autoZero"/>
        <c:crossBetween val="between"/>
      </c:valAx>
    </c:plotArea>
    <c:plotVisOnly val="1"/>
    <c:dispBlanksAs val="gap"/>
    <c:showDLblsOverMax val="0"/>
    <c:extLst/>
  </c:chart>
  <c:spPr>
    <a:no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1.xlsx]Grafice!PivotTable2</c:name>
    <c:fmtId val="1"/>
  </c:pivotSource>
  <c:chart>
    <c:autoTitleDeleted val="1"/>
    <c:pivotFmts>
      <c:pivotFmt>
        <c:idx val="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
        <c:spPr>
          <a:solidFill>
            <a:srgbClr val="FFE600"/>
          </a:solidFill>
          <a:ln>
            <a:noFill/>
          </a:ln>
          <a:effectLst/>
        </c:spPr>
        <c:marker>
          <c:symbol val="none"/>
        </c:marker>
        <c:dLbl>
          <c:idx val="0"/>
          <c:spPr>
            <a:noFill/>
            <a:ln>
              <a:noFill/>
            </a:ln>
            <a:effectLst/>
          </c:spPr>
          <c:txPr>
            <a:bodyPr rot="0" vert="horz"/>
            <a:lstStyle/>
            <a:p>
              <a:pPr>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4"/>
        <c:dLbl>
          <c:idx val="0"/>
          <c:tx>
            <c:rich>
              <a:bodyPr rot="0" vert="horz"/>
              <a:lstStyle/>
              <a:p>
                <a:pPr>
                  <a:defRPr/>
                </a:pPr>
                <a:fld id="{295D2B72-EC10-4FD1-A237-AC2304DBA5BD}" type="CELLRANGE">
                  <a:rPr lang="en-US"/>
                  <a:pPr>
                    <a:defRPr/>
                  </a:pPr>
                  <a:t>[CELLRANGE]</a:t>
                </a:fld>
                <a:endParaRPr lang="en-US"/>
              </a:p>
              <a:p>
                <a:pPr>
                  <a:defRPr/>
                </a:pPr>
                <a:fld id="{9AA0F4A3-5984-4DEF-875F-577A5E386B7E}"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
        <c:dLbl>
          <c:idx val="0"/>
          <c:tx>
            <c:rich>
              <a:bodyPr rot="0" vert="horz"/>
              <a:lstStyle/>
              <a:p>
                <a:pPr>
                  <a:defRPr/>
                </a:pPr>
                <a:fld id="{DC9601CB-8095-4F04-A1CE-1387D2E930C0}" type="CELLRANGE">
                  <a:rPr lang="en-US"/>
                  <a:pPr>
                    <a:defRPr/>
                  </a:pPr>
                  <a:t>[CELLRANGE]</a:t>
                </a:fld>
                <a:endParaRPr lang="en-US"/>
              </a:p>
              <a:p>
                <a:pPr>
                  <a:defRPr/>
                </a:pPr>
                <a:fld id="{514C81B6-91C3-4835-8FE1-B38E610AABF2}"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
        <c:dLbl>
          <c:idx val="0"/>
          <c:tx>
            <c:rich>
              <a:bodyPr rot="0" vert="horz"/>
              <a:lstStyle/>
              <a:p>
                <a:pPr>
                  <a:defRPr/>
                </a:pPr>
                <a:fld id="{68B3EAD3-5C7E-4926-A04F-CD0BBE01A94C}" type="CELLRANGE">
                  <a:rPr lang="en-US"/>
                  <a:pPr>
                    <a:defRPr/>
                  </a:pPr>
                  <a:t>[CELLRANGE]</a:t>
                </a:fld>
                <a:endParaRPr lang="en-US"/>
              </a:p>
              <a:p>
                <a:pPr>
                  <a:defRPr/>
                </a:pPr>
                <a:fld id="{D2834B78-D2C1-4BF7-8999-F6629461361D}"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
        <c:dLbl>
          <c:idx val="0"/>
          <c:tx>
            <c:rich>
              <a:bodyPr rot="0" vert="horz"/>
              <a:lstStyle/>
              <a:p>
                <a:pPr>
                  <a:defRPr/>
                </a:pPr>
                <a:fld id="{3587F171-E630-4DD6-AF03-3B2AC6E737EF}" type="CELLRANGE">
                  <a:rPr lang="en-US"/>
                  <a:pPr>
                    <a:defRPr/>
                  </a:pPr>
                  <a:t>[CELLRANGE]</a:t>
                </a:fld>
                <a:endParaRPr lang="en-US"/>
              </a:p>
              <a:p>
                <a:pPr>
                  <a:defRPr/>
                </a:pPr>
                <a:fld id="{CEE6262B-2B2D-4444-81E7-7C203BE38BAB}"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s>
    <c:plotArea>
      <c:layout>
        <c:manualLayout>
          <c:layoutTarget val="inner"/>
          <c:xMode val="edge"/>
          <c:yMode val="edge"/>
          <c:x val="0.20379919757975662"/>
          <c:y val="0.18648173434840351"/>
          <c:w val="0.75922313168616828"/>
          <c:h val="0.75412917827949344"/>
        </c:manualLayout>
      </c:layout>
      <c:barChart>
        <c:barDir val="bar"/>
        <c:grouping val="clustered"/>
        <c:varyColors val="0"/>
        <c:ser>
          <c:idx val="0"/>
          <c:order val="0"/>
          <c:tx>
            <c:strRef>
              <c:f>Grafice!$C$94:$C$97</c:f>
              <c:strCache>
                <c:ptCount val="1"/>
                <c:pt idx="0">
                  <c:v>Total</c:v>
                </c:pt>
              </c:strCache>
            </c:strRef>
          </c:tx>
          <c:spPr>
            <a:solidFill>
              <a:srgbClr val="FFE600"/>
            </a:solidFill>
            <a:ln>
              <a:noFill/>
            </a:ln>
            <a:effectLst/>
          </c:spPr>
          <c:invertIfNegative val="0"/>
          <c:dLbls>
            <c:dLbl>
              <c:idx val="0"/>
              <c:tx>
                <c:rich>
                  <a:bodyPr/>
                  <a:lstStyle/>
                  <a:p>
                    <a:fld id="{295D2B72-EC10-4FD1-A237-AC2304DBA5BD}" type="CELLRANGE">
                      <a:rPr lang="en-US"/>
                      <a:pPr/>
                      <a:t>[CELLRANGE]</a:t>
                    </a:fld>
                    <a:endParaRPr lang="en-US"/>
                  </a:p>
                  <a:p>
                    <a:fld id="{9AA0F4A3-5984-4DEF-875F-577A5E386B7E}"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1786-4B8E-A434-09C972A276BC}"/>
                </c:ext>
              </c:extLst>
            </c:dLbl>
            <c:dLbl>
              <c:idx val="1"/>
              <c:tx>
                <c:rich>
                  <a:bodyPr/>
                  <a:lstStyle/>
                  <a:p>
                    <a:fld id="{DC9601CB-8095-4F04-A1CE-1387D2E930C0}" type="CELLRANGE">
                      <a:rPr lang="en-US"/>
                      <a:pPr/>
                      <a:t>[CELLRANGE]</a:t>
                    </a:fld>
                    <a:endParaRPr lang="en-US"/>
                  </a:p>
                  <a:p>
                    <a:fld id="{514C81B6-91C3-4835-8FE1-B38E610AABF2}"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1786-4B8E-A434-09C972A276BC}"/>
                </c:ext>
              </c:extLst>
            </c:dLbl>
            <c:dLbl>
              <c:idx val="2"/>
              <c:tx>
                <c:rich>
                  <a:bodyPr/>
                  <a:lstStyle/>
                  <a:p>
                    <a:fld id="{68B3EAD3-5C7E-4926-A04F-CD0BBE01A94C}" type="CELLRANGE">
                      <a:rPr lang="en-US"/>
                      <a:pPr/>
                      <a:t>[CELLRANGE]</a:t>
                    </a:fld>
                    <a:endParaRPr lang="en-US"/>
                  </a:p>
                  <a:p>
                    <a:fld id="{D2834B78-D2C1-4BF7-8999-F6629461361D}"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1786-4B8E-A434-09C972A276BC}"/>
                </c:ext>
              </c:extLst>
            </c:dLbl>
            <c:dLbl>
              <c:idx val="3"/>
              <c:tx>
                <c:rich>
                  <a:bodyPr/>
                  <a:lstStyle/>
                  <a:p>
                    <a:fld id="{3587F171-E630-4DD6-AF03-3B2AC6E737EF}" type="CELLRANGE">
                      <a:rPr lang="en-US"/>
                      <a:pPr/>
                      <a:t>[CELLRANGE]</a:t>
                    </a:fld>
                    <a:endParaRPr lang="en-US"/>
                  </a:p>
                  <a:p>
                    <a:fld id="{CEE6262B-2B2D-4444-81E7-7C203BE38BAB}"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4-1786-4B8E-A434-09C972A276BC}"/>
                </c:ext>
              </c:extLst>
            </c:dLbl>
            <c:spPr>
              <a:noFill/>
              <a:ln>
                <a:noFill/>
              </a:ln>
              <a:effectLst/>
            </c:spPr>
            <c:txPr>
              <a:bodyPr rot="0" vert="horz"/>
              <a:lstStyle/>
              <a:p>
                <a:pPr>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Grafice!$C$94:$C$97</c:f>
              <c:strCache>
                <c:ptCount val="4"/>
                <c:pt idx="0">
                  <c:v>i) În foarte mare măsură</c:v>
                </c:pt>
                <c:pt idx="1">
                  <c:v>ii) În mare măsură</c:v>
                </c:pt>
                <c:pt idx="2">
                  <c:v>iii) În mică măsură</c:v>
                </c:pt>
                <c:pt idx="3">
                  <c:v>iv) Nu știu / Nu răspund</c:v>
                </c:pt>
              </c:strCache>
            </c:strRef>
          </c:cat>
          <c:val>
            <c:numRef>
              <c:f>Grafice!$C$94:$C$97</c:f>
              <c:numCache>
                <c:formatCode>0.0%</c:formatCode>
                <c:ptCount val="4"/>
                <c:pt idx="0">
                  <c:v>0.35294117647058826</c:v>
                </c:pt>
                <c:pt idx="1">
                  <c:v>0.35294117647058826</c:v>
                </c:pt>
                <c:pt idx="2">
                  <c:v>0.23529411764705882</c:v>
                </c:pt>
                <c:pt idx="3">
                  <c:v>5.8823529411764705E-2</c:v>
                </c:pt>
              </c:numCache>
            </c:numRef>
          </c:val>
          <c:extLst>
            <c:ext xmlns:c15="http://schemas.microsoft.com/office/drawing/2012/chart" uri="{02D57815-91ED-43cb-92C2-25804820EDAC}">
              <c15:datalabelsRange>
                <c15:f>Grafice!$C$94:$C$97</c15:f>
                <c15:dlblRangeCache>
                  <c:ptCount val="4"/>
                  <c:pt idx="0">
                    <c:v>6</c:v>
                  </c:pt>
                  <c:pt idx="1">
                    <c:v>6</c:v>
                  </c:pt>
                  <c:pt idx="2">
                    <c:v>5</c:v>
                  </c:pt>
                  <c:pt idx="3">
                    <c:v>1</c:v>
                  </c:pt>
                </c15:dlblRangeCache>
              </c15:datalabelsRange>
            </c:ext>
            <c:ext xmlns:c16="http://schemas.microsoft.com/office/drawing/2014/chart" uri="{C3380CC4-5D6E-409C-BE32-E72D297353CC}">
              <c16:uniqueId val="{00000005-1786-4B8E-A434-09C972A276BC}"/>
            </c:ext>
          </c:extLst>
        </c:ser>
        <c:dLbls>
          <c:showLegendKey val="0"/>
          <c:showVal val="0"/>
          <c:showCatName val="0"/>
          <c:showSerName val="0"/>
          <c:showPercent val="0"/>
          <c:showBubbleSize val="0"/>
        </c:dLbls>
        <c:gapWidth val="100"/>
        <c:axId val="629751888"/>
        <c:axId val="629754840"/>
      </c:barChart>
      <c:catAx>
        <c:axId val="6297518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629754840"/>
        <c:crosses val="autoZero"/>
        <c:auto val="1"/>
        <c:lblAlgn val="ctr"/>
        <c:lblOffset val="100"/>
        <c:noMultiLvlLbl val="0"/>
      </c:catAx>
      <c:valAx>
        <c:axId val="62975484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n-US"/>
          </a:p>
        </c:txPr>
        <c:crossAx val="629751888"/>
        <c:crosses val="autoZero"/>
        <c:crossBetween val="between"/>
      </c:valAx>
    </c:plotArea>
    <c:plotVisOnly val="1"/>
    <c:dispBlanksAs val="gap"/>
    <c:showDLblsOverMax val="0"/>
    <c:extLst/>
  </c:chart>
  <c:spPr>
    <a:no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1.xlsx]Grafice!PivotTable4</c:name>
    <c:fmtId val="1"/>
  </c:pivotSource>
  <c:chart>
    <c:autoTitleDeleted val="1"/>
    <c:pivotFmts>
      <c:pivotFmt>
        <c:idx val="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
        <c:spPr>
          <a:solidFill>
            <a:srgbClr val="FFE600"/>
          </a:solidFill>
          <a:ln>
            <a:noFill/>
          </a:ln>
          <a:effectLst/>
        </c:spPr>
        <c:marker>
          <c:symbol val="none"/>
        </c:marker>
        <c:dLbl>
          <c:idx val="0"/>
          <c:spPr>
            <a:noFill/>
            <a:ln>
              <a:noFill/>
            </a:ln>
            <a:effectLst/>
          </c:spPr>
          <c:txPr>
            <a:bodyPr rot="0" vert="horz"/>
            <a:lstStyle/>
            <a:p>
              <a:pPr>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9"/>
        <c:dLbl>
          <c:idx val="0"/>
          <c:tx>
            <c:rich>
              <a:bodyPr rot="0" vert="horz"/>
              <a:lstStyle/>
              <a:p>
                <a:pPr>
                  <a:defRPr/>
                </a:pPr>
                <a:fld id="{295D2B72-EC10-4FD1-A237-AC2304DBA5BD}" type="CELLRANGE">
                  <a:rPr lang="en-US"/>
                  <a:pPr>
                    <a:defRPr/>
                  </a:pPr>
                  <a:t>[CELLRANGE]</a:t>
                </a:fld>
                <a:endParaRPr lang="en-US"/>
              </a:p>
              <a:p>
                <a:pPr>
                  <a:defRPr/>
                </a:pPr>
                <a:fld id="{9AA0F4A3-5984-4DEF-875F-577A5E386B7E}"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
        <c:dLbl>
          <c:idx val="0"/>
          <c:tx>
            <c:rich>
              <a:bodyPr rot="0" vert="horz"/>
              <a:lstStyle/>
              <a:p>
                <a:pPr>
                  <a:defRPr/>
                </a:pPr>
                <a:fld id="{DC9601CB-8095-4F04-A1CE-1387D2E930C0}" type="CELLRANGE">
                  <a:rPr lang="en-US"/>
                  <a:pPr>
                    <a:defRPr/>
                  </a:pPr>
                  <a:t>[CELLRANGE]</a:t>
                </a:fld>
                <a:endParaRPr lang="en-US"/>
              </a:p>
              <a:p>
                <a:pPr>
                  <a:defRPr/>
                </a:pPr>
                <a:fld id="{514C81B6-91C3-4835-8FE1-B38E610AABF2}"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
        <c:dLbl>
          <c:idx val="0"/>
          <c:tx>
            <c:rich>
              <a:bodyPr rot="0" vert="horz"/>
              <a:lstStyle/>
              <a:p>
                <a:pPr>
                  <a:defRPr/>
                </a:pPr>
                <a:fld id="{68B3EAD3-5C7E-4926-A04F-CD0BBE01A94C}" type="CELLRANGE">
                  <a:rPr lang="en-US"/>
                  <a:pPr>
                    <a:defRPr/>
                  </a:pPr>
                  <a:t>[CELLRANGE]</a:t>
                </a:fld>
                <a:endParaRPr lang="en-US"/>
              </a:p>
              <a:p>
                <a:pPr>
                  <a:defRPr/>
                </a:pPr>
                <a:fld id="{D2834B78-D2C1-4BF7-8999-F6629461361D}"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
        <c:dLbl>
          <c:idx val="0"/>
          <c:tx>
            <c:rich>
              <a:bodyPr rot="0" vert="horz"/>
              <a:lstStyle/>
              <a:p>
                <a:pPr>
                  <a:defRPr/>
                </a:pPr>
                <a:fld id="{3587F171-E630-4DD6-AF03-3B2AC6E737EF}" type="CELLRANGE">
                  <a:rPr lang="en-US"/>
                  <a:pPr>
                    <a:defRPr/>
                  </a:pPr>
                  <a:t>[CELLRANGE]</a:t>
                </a:fld>
                <a:endParaRPr lang="en-US"/>
              </a:p>
              <a:p>
                <a:pPr>
                  <a:defRPr/>
                </a:pPr>
                <a:fld id="{CEE6262B-2B2D-4444-81E7-7C203BE38BAB}"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s>
    <c:plotArea>
      <c:layout>
        <c:manualLayout>
          <c:layoutTarget val="inner"/>
          <c:xMode val="edge"/>
          <c:yMode val="edge"/>
          <c:x val="0.23013078616366758"/>
          <c:y val="0.17845733680173531"/>
          <c:w val="0.73311428584655414"/>
          <c:h val="0.76470911644611972"/>
        </c:manualLayout>
      </c:layout>
      <c:barChart>
        <c:barDir val="bar"/>
        <c:grouping val="clustered"/>
        <c:varyColors val="0"/>
        <c:ser>
          <c:idx val="0"/>
          <c:order val="0"/>
          <c:tx>
            <c:strRef>
              <c:f>Grafice!$C$103:$C$106</c:f>
              <c:strCache>
                <c:ptCount val="1"/>
                <c:pt idx="0">
                  <c:v>Total</c:v>
                </c:pt>
              </c:strCache>
            </c:strRef>
          </c:tx>
          <c:spPr>
            <a:solidFill>
              <a:srgbClr val="FFE600"/>
            </a:solidFill>
            <a:ln>
              <a:noFill/>
            </a:ln>
            <a:effectLst/>
          </c:spPr>
          <c:invertIfNegative val="0"/>
          <c:dLbls>
            <c:dLbl>
              <c:idx val="0"/>
              <c:tx>
                <c:rich>
                  <a:bodyPr/>
                  <a:lstStyle/>
                  <a:p>
                    <a:fld id="{295D2B72-EC10-4FD1-A237-AC2304DBA5BD}" type="CELLRANGE">
                      <a:rPr lang="en-US"/>
                      <a:pPr/>
                      <a:t>[CELLRANGE]</a:t>
                    </a:fld>
                    <a:endParaRPr lang="en-US"/>
                  </a:p>
                  <a:p>
                    <a:fld id="{9AA0F4A3-5984-4DEF-875F-577A5E386B7E}"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BA26-4FB5-97D2-EF70C88E1116}"/>
                </c:ext>
              </c:extLst>
            </c:dLbl>
            <c:dLbl>
              <c:idx val="1"/>
              <c:tx>
                <c:rich>
                  <a:bodyPr/>
                  <a:lstStyle/>
                  <a:p>
                    <a:fld id="{DC9601CB-8095-4F04-A1CE-1387D2E930C0}" type="CELLRANGE">
                      <a:rPr lang="en-US"/>
                      <a:pPr/>
                      <a:t>[CELLRANGE]</a:t>
                    </a:fld>
                    <a:endParaRPr lang="en-US"/>
                  </a:p>
                  <a:p>
                    <a:fld id="{514C81B6-91C3-4835-8FE1-B38E610AABF2}"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BA26-4FB5-97D2-EF70C88E1116}"/>
                </c:ext>
              </c:extLst>
            </c:dLbl>
            <c:dLbl>
              <c:idx val="2"/>
              <c:tx>
                <c:rich>
                  <a:bodyPr/>
                  <a:lstStyle/>
                  <a:p>
                    <a:fld id="{68B3EAD3-5C7E-4926-A04F-CD0BBE01A94C}" type="CELLRANGE">
                      <a:rPr lang="en-US"/>
                      <a:pPr/>
                      <a:t>[CELLRANGE]</a:t>
                    </a:fld>
                    <a:endParaRPr lang="en-US"/>
                  </a:p>
                  <a:p>
                    <a:fld id="{D2834B78-D2C1-4BF7-8999-F6629461361D}"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BA26-4FB5-97D2-EF70C88E1116}"/>
                </c:ext>
              </c:extLst>
            </c:dLbl>
            <c:dLbl>
              <c:idx val="3"/>
              <c:tx>
                <c:rich>
                  <a:bodyPr/>
                  <a:lstStyle/>
                  <a:p>
                    <a:fld id="{3587F171-E630-4DD6-AF03-3B2AC6E737EF}" type="CELLRANGE">
                      <a:rPr lang="en-US"/>
                      <a:pPr/>
                      <a:t>[CELLRANGE]</a:t>
                    </a:fld>
                    <a:endParaRPr lang="en-US"/>
                  </a:p>
                  <a:p>
                    <a:fld id="{CEE6262B-2B2D-4444-81E7-7C203BE38BAB}"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4-BA26-4FB5-97D2-EF70C88E1116}"/>
                </c:ext>
              </c:extLst>
            </c:dLbl>
            <c:spPr>
              <a:noFill/>
              <a:ln>
                <a:noFill/>
              </a:ln>
              <a:effectLst/>
            </c:spPr>
            <c:txPr>
              <a:bodyPr rot="0" vert="horz"/>
              <a:lstStyle/>
              <a:p>
                <a:pPr>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Grafice!$C$103:$C$106</c:f>
              <c:strCache>
                <c:ptCount val="4"/>
                <c:pt idx="0">
                  <c:v>i) A crescut în mare măsură</c:v>
                </c:pt>
                <c:pt idx="1">
                  <c:v>ii) A crescut în mică măsură</c:v>
                </c:pt>
                <c:pt idx="2">
                  <c:v>iii) Nu s-a modificat</c:v>
                </c:pt>
                <c:pt idx="3">
                  <c:v>iv) Nu știu / Nu răspund</c:v>
                </c:pt>
              </c:strCache>
            </c:strRef>
          </c:cat>
          <c:val>
            <c:numRef>
              <c:f>Grafice!$C$103:$C$106</c:f>
              <c:numCache>
                <c:formatCode>0.0%</c:formatCode>
                <c:ptCount val="4"/>
                <c:pt idx="0">
                  <c:v>0.25714285714285712</c:v>
                </c:pt>
                <c:pt idx="1">
                  <c:v>0.14285714285714285</c:v>
                </c:pt>
                <c:pt idx="2">
                  <c:v>0.17142857142857143</c:v>
                </c:pt>
                <c:pt idx="3">
                  <c:v>0.42857142857142855</c:v>
                </c:pt>
              </c:numCache>
            </c:numRef>
          </c:val>
          <c:extLst>
            <c:ext xmlns:c15="http://schemas.microsoft.com/office/drawing/2012/chart" uri="{02D57815-91ED-43cb-92C2-25804820EDAC}">
              <c15:datalabelsRange>
                <c15:f>Grafice!$C$103:$C$106</c15:f>
                <c15:dlblRangeCache>
                  <c:ptCount val="4"/>
                  <c:pt idx="0">
                    <c:v>10</c:v>
                  </c:pt>
                  <c:pt idx="1">
                    <c:v>5</c:v>
                  </c:pt>
                  <c:pt idx="2">
                    <c:v>6</c:v>
                  </c:pt>
                  <c:pt idx="3">
                    <c:v>15</c:v>
                  </c:pt>
                </c15:dlblRangeCache>
              </c15:datalabelsRange>
            </c:ext>
            <c:ext xmlns:c16="http://schemas.microsoft.com/office/drawing/2014/chart" uri="{C3380CC4-5D6E-409C-BE32-E72D297353CC}">
              <c16:uniqueId val="{00000005-BA26-4FB5-97D2-EF70C88E1116}"/>
            </c:ext>
          </c:extLst>
        </c:ser>
        <c:dLbls>
          <c:showLegendKey val="0"/>
          <c:showVal val="0"/>
          <c:showCatName val="0"/>
          <c:showSerName val="0"/>
          <c:showPercent val="0"/>
          <c:showBubbleSize val="0"/>
        </c:dLbls>
        <c:gapWidth val="100"/>
        <c:axId val="629751888"/>
        <c:axId val="629754840"/>
      </c:barChart>
      <c:catAx>
        <c:axId val="6297518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629754840"/>
        <c:crosses val="autoZero"/>
        <c:auto val="1"/>
        <c:lblAlgn val="ctr"/>
        <c:lblOffset val="100"/>
        <c:noMultiLvlLbl val="0"/>
      </c:catAx>
      <c:valAx>
        <c:axId val="62975484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n-US"/>
          </a:p>
        </c:txPr>
        <c:crossAx val="629751888"/>
        <c:crosses val="autoZero"/>
        <c:crossBetween val="between"/>
      </c:valAx>
    </c:plotArea>
    <c:plotVisOnly val="1"/>
    <c:dispBlanksAs val="gap"/>
    <c:showDLblsOverMax val="0"/>
    <c:extLst/>
  </c:chart>
  <c:spPr>
    <a:no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[Grafice Ancheta 1.xlsx]Grafice!PivotTable5</c:name>
    <c:fmtId val="2"/>
  </c:pivotSource>
  <c:chart>
    <c:autoTitleDeleted val="1"/>
    <c:pivotFmts>
      <c:pivotFmt>
        <c:idx val="0"/>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2"/>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8"/>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9"/>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0"/>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1"/>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2"/>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3"/>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4"/>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5"/>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6"/>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7"/>
        <c:spPr>
          <a:solidFill>
            <a:srgbClr val="FFE600"/>
          </a:solidFill>
          <a:ln>
            <a:noFill/>
          </a:ln>
          <a:effectLst/>
        </c:spPr>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26B633-9780-4D85-98A6-93012B7AA061}"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9CA40-3314-4131-87C0-9C75AC58AD2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1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2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2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3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4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4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3"/>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4"/>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5"/>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6"/>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7"/>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58"/>
        <c:spPr>
          <a:solidFill>
            <a:srgbClr val="FFE6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59"/>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95D2B72-EC10-4FD1-A237-AC2304DBA5BD}"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AA0F4A3-5984-4DEF-875F-577A5E386B7E}"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0"/>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C9601CB-8095-4F04-A1CE-1387D2E930C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14C81B6-91C3-4835-8FE1-B38E610AABF2}"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1"/>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8B3EAD3-5C7E-4926-A04F-CD0BBE01A94C}"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2834B78-D2C1-4BF7-8999-F6629461361D}"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2"/>
        <c:dLbl>
          <c:idx val="0"/>
          <c:tx>
            <c:rich>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87F171-E630-4DD6-AF03-3B2AC6E737EF}"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US" baseline="0"/>
              </a:p>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EE6262B-2B2D-4444-81E7-7C203BE38BAB}" type="VALU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3"/>
        <c:spPr>
          <a:solidFill>
            <a:srgbClr val="FFE600"/>
          </a:solidFill>
          <a:ln>
            <a:noFill/>
          </a:ln>
          <a:effectLst/>
        </c:spPr>
        <c:marker>
          <c:symbol val="none"/>
        </c:marker>
        <c:dLbl>
          <c:idx val="0"/>
          <c:spPr>
            <a:noFill/>
            <a:ln>
              <a:noFill/>
            </a:ln>
            <a:effectLst/>
          </c:spPr>
          <c:txPr>
            <a:bodyPr rot="0" vert="horz"/>
            <a:lstStyle/>
            <a:p>
              <a:pPr>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Lst>
        </c:dLbl>
      </c:pivotFmt>
      <c:pivotFmt>
        <c:idx val="64"/>
        <c:dLbl>
          <c:idx val="0"/>
          <c:tx>
            <c:rich>
              <a:bodyPr rot="0" vert="horz"/>
              <a:lstStyle/>
              <a:p>
                <a:pPr>
                  <a:defRPr/>
                </a:pPr>
                <a:fld id="{295D2B72-EC10-4FD1-A237-AC2304DBA5BD}" type="CELLRANGE">
                  <a:rPr lang="en-US"/>
                  <a:pPr>
                    <a:defRPr/>
                  </a:pPr>
                  <a:t>[CELLRANGE]</a:t>
                </a:fld>
                <a:endParaRPr lang="en-US"/>
              </a:p>
              <a:p>
                <a:pPr>
                  <a:defRPr/>
                </a:pPr>
                <a:fld id="{9AA0F4A3-5984-4DEF-875F-577A5E386B7E}"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5"/>
        <c:dLbl>
          <c:idx val="0"/>
          <c:tx>
            <c:rich>
              <a:bodyPr rot="0" vert="horz"/>
              <a:lstStyle/>
              <a:p>
                <a:pPr>
                  <a:defRPr/>
                </a:pPr>
                <a:fld id="{DC9601CB-8095-4F04-A1CE-1387D2E930C0}" type="CELLRANGE">
                  <a:rPr lang="en-US"/>
                  <a:pPr>
                    <a:defRPr/>
                  </a:pPr>
                  <a:t>[CELLRANGE]</a:t>
                </a:fld>
                <a:endParaRPr lang="en-US"/>
              </a:p>
              <a:p>
                <a:pPr>
                  <a:defRPr/>
                </a:pPr>
                <a:fld id="{514C81B6-91C3-4835-8FE1-B38E610AABF2}"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6"/>
        <c:dLbl>
          <c:idx val="0"/>
          <c:tx>
            <c:rich>
              <a:bodyPr rot="0" vert="horz"/>
              <a:lstStyle/>
              <a:p>
                <a:pPr>
                  <a:defRPr/>
                </a:pPr>
                <a:fld id="{68B3EAD3-5C7E-4926-A04F-CD0BBE01A94C}" type="CELLRANGE">
                  <a:rPr lang="en-US"/>
                  <a:pPr>
                    <a:defRPr/>
                  </a:pPr>
                  <a:t>[CELLRANGE]</a:t>
                </a:fld>
                <a:endParaRPr lang="en-US"/>
              </a:p>
              <a:p>
                <a:pPr>
                  <a:defRPr/>
                </a:pPr>
                <a:fld id="{D2834B78-D2C1-4BF7-8999-F6629461361D}"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67"/>
        <c:dLbl>
          <c:idx val="0"/>
          <c:tx>
            <c:rich>
              <a:bodyPr rot="0" vert="horz"/>
              <a:lstStyle/>
              <a:p>
                <a:pPr>
                  <a:defRPr/>
                </a:pPr>
                <a:fld id="{3587F171-E630-4DD6-AF03-3B2AC6E737EF}" type="CELLRANGE">
                  <a:rPr lang="en-US"/>
                  <a:pPr>
                    <a:defRPr/>
                  </a:pPr>
                  <a:t>[CELLRANGE]</a:t>
                </a:fld>
                <a:endParaRPr lang="en-US"/>
              </a:p>
              <a:p>
                <a:pPr>
                  <a:defRPr/>
                </a:pPr>
                <a:fld id="{CEE6262B-2B2D-4444-81E7-7C203BE38BAB}" type="VALUE">
                  <a:rPr lang="en-US"/>
                  <a:pPr>
                    <a:defRPr/>
                  </a:pPr>
                  <a:t>[VALUE]</a:t>
                </a:fld>
                <a:endParaRPr lang="en-US"/>
              </a:p>
            </c:rich>
          </c:tx>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s>
    <c:plotArea>
      <c:layout>
        <c:manualLayout>
          <c:layoutTarget val="inner"/>
          <c:xMode val="edge"/>
          <c:yMode val="edge"/>
          <c:x val="0.19943086732913556"/>
          <c:y val="0.18526192555702153"/>
          <c:w val="0.76438405915789442"/>
          <c:h val="0.76416612024178965"/>
        </c:manualLayout>
      </c:layout>
      <c:barChart>
        <c:barDir val="bar"/>
        <c:grouping val="clustered"/>
        <c:varyColors val="0"/>
        <c:ser>
          <c:idx val="0"/>
          <c:order val="0"/>
          <c:tx>
            <c:strRef>
              <c:f>Grafice!$C$112:$C$115</c:f>
              <c:strCache>
                <c:ptCount val="1"/>
                <c:pt idx="0">
                  <c:v>Total</c:v>
                </c:pt>
              </c:strCache>
            </c:strRef>
          </c:tx>
          <c:spPr>
            <a:solidFill>
              <a:srgbClr val="FFE600"/>
            </a:solidFill>
            <a:ln>
              <a:noFill/>
            </a:ln>
            <a:effectLst/>
          </c:spPr>
          <c:invertIfNegative val="0"/>
          <c:dLbls>
            <c:dLbl>
              <c:idx val="0"/>
              <c:tx>
                <c:rich>
                  <a:bodyPr/>
                  <a:lstStyle/>
                  <a:p>
                    <a:fld id="{295D2B72-EC10-4FD1-A237-AC2304DBA5BD}" type="CELLRANGE">
                      <a:rPr lang="en-US"/>
                      <a:pPr/>
                      <a:t>[CELLRANGE]</a:t>
                    </a:fld>
                    <a:endParaRPr lang="en-US"/>
                  </a:p>
                  <a:p>
                    <a:fld id="{9AA0F4A3-5984-4DEF-875F-577A5E386B7E}"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735B-4159-A3F8-A581D2FA538E}"/>
                </c:ext>
              </c:extLst>
            </c:dLbl>
            <c:dLbl>
              <c:idx val="1"/>
              <c:tx>
                <c:rich>
                  <a:bodyPr/>
                  <a:lstStyle/>
                  <a:p>
                    <a:fld id="{DC9601CB-8095-4F04-A1CE-1387D2E930C0}" type="CELLRANGE">
                      <a:rPr lang="en-US"/>
                      <a:pPr/>
                      <a:t>[CELLRANGE]</a:t>
                    </a:fld>
                    <a:endParaRPr lang="en-US"/>
                  </a:p>
                  <a:p>
                    <a:fld id="{514C81B6-91C3-4835-8FE1-B38E610AABF2}"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735B-4159-A3F8-A581D2FA538E}"/>
                </c:ext>
              </c:extLst>
            </c:dLbl>
            <c:dLbl>
              <c:idx val="2"/>
              <c:tx>
                <c:rich>
                  <a:bodyPr/>
                  <a:lstStyle/>
                  <a:p>
                    <a:fld id="{68B3EAD3-5C7E-4926-A04F-CD0BBE01A94C}" type="CELLRANGE">
                      <a:rPr lang="en-US"/>
                      <a:pPr/>
                      <a:t>[CELLRANGE]</a:t>
                    </a:fld>
                    <a:endParaRPr lang="en-US"/>
                  </a:p>
                  <a:p>
                    <a:fld id="{D2834B78-D2C1-4BF7-8999-F6629461361D}"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735B-4159-A3F8-A581D2FA538E}"/>
                </c:ext>
              </c:extLst>
            </c:dLbl>
            <c:dLbl>
              <c:idx val="3"/>
              <c:tx>
                <c:rich>
                  <a:bodyPr/>
                  <a:lstStyle/>
                  <a:p>
                    <a:fld id="{3587F171-E630-4DD6-AF03-3B2AC6E737EF}" type="CELLRANGE">
                      <a:rPr lang="en-US"/>
                      <a:pPr/>
                      <a:t>[CELLRANGE]</a:t>
                    </a:fld>
                    <a:endParaRPr lang="en-US"/>
                  </a:p>
                  <a:p>
                    <a:fld id="{CEE6262B-2B2D-4444-81E7-7C203BE38BAB}"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4-735B-4159-A3F8-A581D2FA538E}"/>
                </c:ext>
              </c:extLst>
            </c:dLbl>
            <c:spPr>
              <a:noFill/>
              <a:ln>
                <a:noFill/>
              </a:ln>
              <a:effectLst/>
            </c:spPr>
            <c:txPr>
              <a:bodyPr rot="0" vert="horz"/>
              <a:lstStyle/>
              <a:p>
                <a:pPr>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Grafice!$C$112:$C$115</c:f>
              <c:strCache>
                <c:ptCount val="4"/>
                <c:pt idx="0">
                  <c:v>i) În foarte mare măsură</c:v>
                </c:pt>
                <c:pt idx="1">
                  <c:v>ii) În mare măsură</c:v>
                </c:pt>
                <c:pt idx="2">
                  <c:v>iii) În mică măsură</c:v>
                </c:pt>
                <c:pt idx="3">
                  <c:v>iv) Nu știu / Nu răspund</c:v>
                </c:pt>
              </c:strCache>
            </c:strRef>
          </c:cat>
          <c:val>
            <c:numRef>
              <c:f>Grafice!$C$112:$C$115</c:f>
              <c:numCache>
                <c:formatCode>0.0%</c:formatCode>
                <c:ptCount val="4"/>
                <c:pt idx="0">
                  <c:v>0.42857142857142855</c:v>
                </c:pt>
                <c:pt idx="1">
                  <c:v>0.35714285714285715</c:v>
                </c:pt>
                <c:pt idx="2">
                  <c:v>0.14285714285714285</c:v>
                </c:pt>
                <c:pt idx="3">
                  <c:v>7.1428571428571425E-2</c:v>
                </c:pt>
              </c:numCache>
            </c:numRef>
          </c:val>
          <c:extLst>
            <c:ext xmlns:c15="http://schemas.microsoft.com/office/drawing/2012/chart" uri="{02D57815-91ED-43cb-92C2-25804820EDAC}">
              <c15:datalabelsRange>
                <c15:f>Grafice!$C$112:$C$115</c15:f>
                <c15:dlblRangeCache>
                  <c:ptCount val="4"/>
                  <c:pt idx="0">
                    <c:v>6</c:v>
                  </c:pt>
                  <c:pt idx="1">
                    <c:v>5</c:v>
                  </c:pt>
                  <c:pt idx="2">
                    <c:v>3</c:v>
                  </c:pt>
                  <c:pt idx="3">
                    <c:v>1</c:v>
                  </c:pt>
                </c15:dlblRangeCache>
              </c15:datalabelsRange>
            </c:ext>
            <c:ext xmlns:c16="http://schemas.microsoft.com/office/drawing/2014/chart" uri="{C3380CC4-5D6E-409C-BE32-E72D297353CC}">
              <c16:uniqueId val="{00000005-735B-4159-A3F8-A581D2FA538E}"/>
            </c:ext>
          </c:extLst>
        </c:ser>
        <c:dLbls>
          <c:showLegendKey val="0"/>
          <c:showVal val="0"/>
          <c:showCatName val="0"/>
          <c:showSerName val="0"/>
          <c:showPercent val="0"/>
          <c:showBubbleSize val="0"/>
        </c:dLbls>
        <c:gapWidth val="100"/>
        <c:axId val="629751888"/>
        <c:axId val="629754840"/>
      </c:barChart>
      <c:catAx>
        <c:axId val="6297518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629754840"/>
        <c:crosses val="autoZero"/>
        <c:auto val="1"/>
        <c:lblAlgn val="ctr"/>
        <c:lblOffset val="100"/>
        <c:noMultiLvlLbl val="0"/>
      </c:catAx>
      <c:valAx>
        <c:axId val="62975484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n-US"/>
          </a:p>
        </c:txPr>
        <c:crossAx val="629751888"/>
        <c:crosses val="autoZero"/>
        <c:crossBetween val="between"/>
      </c:valAx>
    </c:plotArea>
    <c:plotVisOnly val="1"/>
    <c:dispBlanksAs val="gap"/>
    <c:showDLblsOverMax val="0"/>
    <c:extLst/>
  </c:chart>
  <c:spPr>
    <a:no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chart" Target="../charts/chart41.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8" Type="http://schemas.openxmlformats.org/officeDocument/2006/relationships/chart" Target="../charts/chart8.xml"/><Relationship Id="rId51" Type="http://schemas.openxmlformats.org/officeDocument/2006/relationships/chart" Target="../charts/chart51.xml"/></Relationships>
</file>

<file path=xl/drawings/drawing1.xml><?xml version="1.0" encoding="utf-8"?>
<xdr:wsDr xmlns:xdr="http://schemas.openxmlformats.org/drawingml/2006/spreadsheetDrawing" xmlns:a="http://schemas.openxmlformats.org/drawingml/2006/main">
  <xdr:twoCellAnchor>
    <xdr:from>
      <xdr:col>4</xdr:col>
      <xdr:colOff>539</xdr:colOff>
      <xdr:row>1</xdr:row>
      <xdr:rowOff>36495</xdr:rowOff>
    </xdr:from>
    <xdr:to>
      <xdr:col>8</xdr:col>
      <xdr:colOff>506583</xdr:colOff>
      <xdr:row>6</xdr:row>
      <xdr:rowOff>283882</xdr:rowOff>
    </xdr:to>
    <xdr:graphicFrame macro="">
      <xdr:nvGraphicFramePr>
        <xdr:cNvPr id="3" name="Chart 2">
          <a:extLst>
            <a:ext uri="{FF2B5EF4-FFF2-40B4-BE49-F238E27FC236}">
              <a16:creationId xmlns:a16="http://schemas.microsoft.com/office/drawing/2014/main" id="{8590E4E6-5561-4994-AC54-85E96307FE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21166</xdr:colOff>
      <xdr:row>16</xdr:row>
      <xdr:rowOff>111</xdr:rowOff>
    </xdr:from>
    <xdr:to>
      <xdr:col>8</xdr:col>
      <xdr:colOff>435770</xdr:colOff>
      <xdr:row>21</xdr:row>
      <xdr:rowOff>136308</xdr:rowOff>
    </xdr:to>
    <xdr:graphicFrame macro="">
      <xdr:nvGraphicFramePr>
        <xdr:cNvPr id="4" name="Chart 3">
          <a:extLst>
            <a:ext uri="{FF2B5EF4-FFF2-40B4-BE49-F238E27FC236}">
              <a16:creationId xmlns:a16="http://schemas.microsoft.com/office/drawing/2014/main" id="{BAACEF55-B170-4C4B-A26D-E2BA83A420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2885</xdr:colOff>
      <xdr:row>47</xdr:row>
      <xdr:rowOff>7620</xdr:rowOff>
    </xdr:from>
    <xdr:to>
      <xdr:col>8</xdr:col>
      <xdr:colOff>412143</xdr:colOff>
      <xdr:row>53</xdr:row>
      <xdr:rowOff>121608</xdr:rowOff>
    </xdr:to>
    <xdr:graphicFrame macro="">
      <xdr:nvGraphicFramePr>
        <xdr:cNvPr id="7" name="Chart 6">
          <a:extLst>
            <a:ext uri="{FF2B5EF4-FFF2-40B4-BE49-F238E27FC236}">
              <a16:creationId xmlns:a16="http://schemas.microsoft.com/office/drawing/2014/main" id="{0202E56B-1607-4011-A92B-80E23AF24A2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55</xdr:row>
      <xdr:rowOff>7620</xdr:rowOff>
    </xdr:from>
    <xdr:to>
      <xdr:col>8</xdr:col>
      <xdr:colOff>409258</xdr:colOff>
      <xdr:row>62</xdr:row>
      <xdr:rowOff>187089</xdr:rowOff>
    </xdr:to>
    <xdr:graphicFrame macro="">
      <xdr:nvGraphicFramePr>
        <xdr:cNvPr id="8" name="Chart 7">
          <a:extLst>
            <a:ext uri="{FF2B5EF4-FFF2-40B4-BE49-F238E27FC236}">
              <a16:creationId xmlns:a16="http://schemas.microsoft.com/office/drawing/2014/main" id="{CE1D98BD-7654-4C94-A552-69B042AF856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64</xdr:row>
      <xdr:rowOff>0</xdr:rowOff>
    </xdr:from>
    <xdr:to>
      <xdr:col>8</xdr:col>
      <xdr:colOff>409258</xdr:colOff>
      <xdr:row>72</xdr:row>
      <xdr:rowOff>65481</xdr:rowOff>
    </xdr:to>
    <xdr:graphicFrame macro="">
      <xdr:nvGraphicFramePr>
        <xdr:cNvPr id="10" name="Chart 9">
          <a:extLst>
            <a:ext uri="{FF2B5EF4-FFF2-40B4-BE49-F238E27FC236}">
              <a16:creationId xmlns:a16="http://schemas.microsoft.com/office/drawing/2014/main" id="{F1A7BC96-D59B-4E6B-98DB-31C7E73FD28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206828</xdr:colOff>
      <xdr:row>84</xdr:row>
      <xdr:rowOff>54428</xdr:rowOff>
    </xdr:from>
    <xdr:to>
      <xdr:col>8</xdr:col>
      <xdr:colOff>167072</xdr:colOff>
      <xdr:row>91</xdr:row>
      <xdr:rowOff>58783</xdr:rowOff>
    </xdr:to>
    <xdr:graphicFrame macro="">
      <xdr:nvGraphicFramePr>
        <xdr:cNvPr id="12" name="Chart 11">
          <a:extLst>
            <a:ext uri="{FF2B5EF4-FFF2-40B4-BE49-F238E27FC236}">
              <a16:creationId xmlns:a16="http://schemas.microsoft.com/office/drawing/2014/main" id="{0141177B-2C2D-4B12-94C0-CAE1868B357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409862</xdr:colOff>
      <xdr:row>92</xdr:row>
      <xdr:rowOff>462177</xdr:rowOff>
    </xdr:from>
    <xdr:to>
      <xdr:col>8</xdr:col>
      <xdr:colOff>370106</xdr:colOff>
      <xdr:row>100</xdr:row>
      <xdr:rowOff>102899</xdr:rowOff>
    </xdr:to>
    <xdr:graphicFrame macro="">
      <xdr:nvGraphicFramePr>
        <xdr:cNvPr id="9" name="Chart 8">
          <a:extLst>
            <a:ext uri="{FF2B5EF4-FFF2-40B4-BE49-F238E27FC236}">
              <a16:creationId xmlns:a16="http://schemas.microsoft.com/office/drawing/2014/main" id="{83ED1F6A-081E-42F4-8811-690C68C1459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374349</xdr:colOff>
      <xdr:row>102</xdr:row>
      <xdr:rowOff>32827</xdr:rowOff>
    </xdr:from>
    <xdr:to>
      <xdr:col>8</xdr:col>
      <xdr:colOff>334593</xdr:colOff>
      <xdr:row>109</xdr:row>
      <xdr:rowOff>121608</xdr:rowOff>
    </xdr:to>
    <xdr:graphicFrame macro="">
      <xdr:nvGraphicFramePr>
        <xdr:cNvPr id="13" name="Chart 12">
          <a:extLst>
            <a:ext uri="{FF2B5EF4-FFF2-40B4-BE49-F238E27FC236}">
              <a16:creationId xmlns:a16="http://schemas.microsoft.com/office/drawing/2014/main" id="{8FE4DB4B-DF2C-4F05-BE77-BF1692AF2C7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9525</xdr:colOff>
      <xdr:row>111</xdr:row>
      <xdr:rowOff>10885</xdr:rowOff>
    </xdr:from>
    <xdr:to>
      <xdr:col>8</xdr:col>
      <xdr:colOff>418783</xdr:colOff>
      <xdr:row>118</xdr:row>
      <xdr:rowOff>130962</xdr:rowOff>
    </xdr:to>
    <xdr:graphicFrame macro="">
      <xdr:nvGraphicFramePr>
        <xdr:cNvPr id="14" name="Chart 13">
          <a:extLst>
            <a:ext uri="{FF2B5EF4-FFF2-40B4-BE49-F238E27FC236}">
              <a16:creationId xmlns:a16="http://schemas.microsoft.com/office/drawing/2014/main" id="{BAE081E2-D651-4DC1-9C15-9256866BCDE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342647</xdr:colOff>
      <xdr:row>120</xdr:row>
      <xdr:rowOff>68666</xdr:rowOff>
    </xdr:from>
    <xdr:to>
      <xdr:col>8</xdr:col>
      <xdr:colOff>302891</xdr:colOff>
      <xdr:row>127</xdr:row>
      <xdr:rowOff>121608</xdr:rowOff>
    </xdr:to>
    <xdr:graphicFrame macro="">
      <xdr:nvGraphicFramePr>
        <xdr:cNvPr id="15" name="Chart 14">
          <a:extLst>
            <a:ext uri="{FF2B5EF4-FFF2-40B4-BE49-F238E27FC236}">
              <a16:creationId xmlns:a16="http://schemas.microsoft.com/office/drawing/2014/main" id="{8319D0D1-77AA-414E-9F4D-C8CBEC125E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1</xdr:colOff>
      <xdr:row>129</xdr:row>
      <xdr:rowOff>12539</xdr:rowOff>
    </xdr:from>
    <xdr:to>
      <xdr:col>8</xdr:col>
      <xdr:colOff>409259</xdr:colOff>
      <xdr:row>135</xdr:row>
      <xdr:rowOff>84191</xdr:rowOff>
    </xdr:to>
    <xdr:graphicFrame macro="">
      <xdr:nvGraphicFramePr>
        <xdr:cNvPr id="16" name="Chart 15">
          <a:extLst>
            <a:ext uri="{FF2B5EF4-FFF2-40B4-BE49-F238E27FC236}">
              <a16:creationId xmlns:a16="http://schemas.microsoft.com/office/drawing/2014/main" id="{D51738D2-F5F1-44C3-9771-587900086AA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137</xdr:row>
      <xdr:rowOff>12540</xdr:rowOff>
    </xdr:from>
    <xdr:to>
      <xdr:col>8</xdr:col>
      <xdr:colOff>409258</xdr:colOff>
      <xdr:row>145</xdr:row>
      <xdr:rowOff>74835</xdr:rowOff>
    </xdr:to>
    <xdr:graphicFrame macro="">
      <xdr:nvGraphicFramePr>
        <xdr:cNvPr id="17" name="Chart 16">
          <a:extLst>
            <a:ext uri="{FF2B5EF4-FFF2-40B4-BE49-F238E27FC236}">
              <a16:creationId xmlns:a16="http://schemas.microsoft.com/office/drawing/2014/main" id="{88F184BF-A5B8-4351-BBD2-A8EA818035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6925</xdr:colOff>
      <xdr:row>147</xdr:row>
      <xdr:rowOff>12539</xdr:rowOff>
    </xdr:from>
    <xdr:to>
      <xdr:col>8</xdr:col>
      <xdr:colOff>416183</xdr:colOff>
      <xdr:row>154</xdr:row>
      <xdr:rowOff>93544</xdr:rowOff>
    </xdr:to>
    <xdr:graphicFrame macro="">
      <xdr:nvGraphicFramePr>
        <xdr:cNvPr id="18" name="Chart 17">
          <a:extLst>
            <a:ext uri="{FF2B5EF4-FFF2-40B4-BE49-F238E27FC236}">
              <a16:creationId xmlns:a16="http://schemas.microsoft.com/office/drawing/2014/main" id="{0ABBD5C0-54D8-4037-B5E4-A3E223B323E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156</xdr:row>
      <xdr:rowOff>12031</xdr:rowOff>
    </xdr:from>
    <xdr:to>
      <xdr:col>8</xdr:col>
      <xdr:colOff>409258</xdr:colOff>
      <xdr:row>165</xdr:row>
      <xdr:rowOff>93544</xdr:rowOff>
    </xdr:to>
    <xdr:graphicFrame macro="">
      <xdr:nvGraphicFramePr>
        <xdr:cNvPr id="20" name="Chart 19">
          <a:extLst>
            <a:ext uri="{FF2B5EF4-FFF2-40B4-BE49-F238E27FC236}">
              <a16:creationId xmlns:a16="http://schemas.microsoft.com/office/drawing/2014/main" id="{84385F91-EEFA-4065-B942-9CAEF330F1E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104389</xdr:colOff>
      <xdr:row>166</xdr:row>
      <xdr:rowOff>499239</xdr:rowOff>
    </xdr:from>
    <xdr:to>
      <xdr:col>8</xdr:col>
      <xdr:colOff>513647</xdr:colOff>
      <xdr:row>173</xdr:row>
      <xdr:rowOff>9355</xdr:rowOff>
    </xdr:to>
    <xdr:graphicFrame macro="">
      <xdr:nvGraphicFramePr>
        <xdr:cNvPr id="21" name="Chart 20">
          <a:extLst>
            <a:ext uri="{FF2B5EF4-FFF2-40B4-BE49-F238E27FC236}">
              <a16:creationId xmlns:a16="http://schemas.microsoft.com/office/drawing/2014/main" id="{51E0D507-D68A-4542-9FFE-7E64FB1AE4A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1490</xdr:colOff>
      <xdr:row>174</xdr:row>
      <xdr:rowOff>2004</xdr:rowOff>
    </xdr:from>
    <xdr:to>
      <xdr:col>8</xdr:col>
      <xdr:colOff>410748</xdr:colOff>
      <xdr:row>180</xdr:row>
      <xdr:rowOff>130962</xdr:rowOff>
    </xdr:to>
    <xdr:graphicFrame macro="">
      <xdr:nvGraphicFramePr>
        <xdr:cNvPr id="23" name="Chart 22">
          <a:extLst>
            <a:ext uri="{FF2B5EF4-FFF2-40B4-BE49-F238E27FC236}">
              <a16:creationId xmlns:a16="http://schemas.microsoft.com/office/drawing/2014/main" id="{809C8F3F-5871-448D-B6F0-4BB5D2F244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1559</xdr:colOff>
      <xdr:row>182</xdr:row>
      <xdr:rowOff>30067</xdr:rowOff>
    </xdr:from>
    <xdr:to>
      <xdr:col>8</xdr:col>
      <xdr:colOff>410817</xdr:colOff>
      <xdr:row>191</xdr:row>
      <xdr:rowOff>65479</xdr:rowOff>
    </xdr:to>
    <xdr:graphicFrame macro="">
      <xdr:nvGraphicFramePr>
        <xdr:cNvPr id="24" name="Chart 23">
          <a:extLst>
            <a:ext uri="{FF2B5EF4-FFF2-40B4-BE49-F238E27FC236}">
              <a16:creationId xmlns:a16="http://schemas.microsoft.com/office/drawing/2014/main" id="{9A9ABEE8-82CB-4227-A96A-5CF3E482559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1490</xdr:colOff>
      <xdr:row>203</xdr:row>
      <xdr:rowOff>2005</xdr:rowOff>
    </xdr:from>
    <xdr:to>
      <xdr:col>8</xdr:col>
      <xdr:colOff>410748</xdr:colOff>
      <xdr:row>212</xdr:row>
      <xdr:rowOff>84189</xdr:rowOff>
    </xdr:to>
    <xdr:graphicFrame macro="">
      <xdr:nvGraphicFramePr>
        <xdr:cNvPr id="26" name="Chart 25">
          <a:extLst>
            <a:ext uri="{FF2B5EF4-FFF2-40B4-BE49-F238E27FC236}">
              <a16:creationId xmlns:a16="http://schemas.microsoft.com/office/drawing/2014/main" id="{CD4C084F-C7CE-4555-A5A6-9503298F76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xdr:col>
      <xdr:colOff>1490</xdr:colOff>
      <xdr:row>224</xdr:row>
      <xdr:rowOff>12032</xdr:rowOff>
    </xdr:from>
    <xdr:to>
      <xdr:col>8</xdr:col>
      <xdr:colOff>410748</xdr:colOff>
      <xdr:row>232</xdr:row>
      <xdr:rowOff>102899</xdr:rowOff>
    </xdr:to>
    <xdr:graphicFrame macro="">
      <xdr:nvGraphicFramePr>
        <xdr:cNvPr id="28" name="Chart 27">
          <a:extLst>
            <a:ext uri="{FF2B5EF4-FFF2-40B4-BE49-F238E27FC236}">
              <a16:creationId xmlns:a16="http://schemas.microsoft.com/office/drawing/2014/main" id="{D765E278-6F40-4229-97CC-FA3B95F0D8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10025</xdr:colOff>
      <xdr:row>234</xdr:row>
      <xdr:rowOff>2004</xdr:rowOff>
    </xdr:from>
    <xdr:to>
      <xdr:col>8</xdr:col>
      <xdr:colOff>419283</xdr:colOff>
      <xdr:row>241</xdr:row>
      <xdr:rowOff>159026</xdr:rowOff>
    </xdr:to>
    <xdr:graphicFrame macro="">
      <xdr:nvGraphicFramePr>
        <xdr:cNvPr id="29" name="Chart 28">
          <a:extLst>
            <a:ext uri="{FF2B5EF4-FFF2-40B4-BE49-F238E27FC236}">
              <a16:creationId xmlns:a16="http://schemas.microsoft.com/office/drawing/2014/main" id="{993B61A0-C0A7-4DA3-9C2C-96B6378EF5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xdr:col>
      <xdr:colOff>0</xdr:colOff>
      <xdr:row>253</xdr:row>
      <xdr:rowOff>2005</xdr:rowOff>
    </xdr:from>
    <xdr:to>
      <xdr:col>8</xdr:col>
      <xdr:colOff>409258</xdr:colOff>
      <xdr:row>258</xdr:row>
      <xdr:rowOff>168380</xdr:rowOff>
    </xdr:to>
    <xdr:graphicFrame macro="">
      <xdr:nvGraphicFramePr>
        <xdr:cNvPr id="32" name="Chart 31">
          <a:extLst>
            <a:ext uri="{FF2B5EF4-FFF2-40B4-BE49-F238E27FC236}">
              <a16:creationId xmlns:a16="http://schemas.microsoft.com/office/drawing/2014/main" id="{2EC3C539-519B-49EE-B43A-85EDF44DED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2004</xdr:colOff>
      <xdr:row>273</xdr:row>
      <xdr:rowOff>12032</xdr:rowOff>
    </xdr:from>
    <xdr:to>
      <xdr:col>8</xdr:col>
      <xdr:colOff>411262</xdr:colOff>
      <xdr:row>278</xdr:row>
      <xdr:rowOff>266700</xdr:rowOff>
    </xdr:to>
    <xdr:graphicFrame macro="">
      <xdr:nvGraphicFramePr>
        <xdr:cNvPr id="34" name="Chart 33">
          <a:extLst>
            <a:ext uri="{FF2B5EF4-FFF2-40B4-BE49-F238E27FC236}">
              <a16:creationId xmlns:a16="http://schemas.microsoft.com/office/drawing/2014/main" id="{5597F4F5-7402-4761-8724-44DEC8D78F5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1490</xdr:colOff>
      <xdr:row>282</xdr:row>
      <xdr:rowOff>12032</xdr:rowOff>
    </xdr:from>
    <xdr:to>
      <xdr:col>8</xdr:col>
      <xdr:colOff>410748</xdr:colOff>
      <xdr:row>288</xdr:row>
      <xdr:rowOff>140318</xdr:rowOff>
    </xdr:to>
    <xdr:graphicFrame macro="">
      <xdr:nvGraphicFramePr>
        <xdr:cNvPr id="35" name="Chart 34">
          <a:extLst>
            <a:ext uri="{FF2B5EF4-FFF2-40B4-BE49-F238E27FC236}">
              <a16:creationId xmlns:a16="http://schemas.microsoft.com/office/drawing/2014/main" id="{43DBDB18-3A55-4215-B907-6C0C45EDFCE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xdr:col>
      <xdr:colOff>0</xdr:colOff>
      <xdr:row>305</xdr:row>
      <xdr:rowOff>12032</xdr:rowOff>
    </xdr:from>
    <xdr:to>
      <xdr:col>8</xdr:col>
      <xdr:colOff>409258</xdr:colOff>
      <xdr:row>311</xdr:row>
      <xdr:rowOff>360948</xdr:rowOff>
    </xdr:to>
    <xdr:graphicFrame macro="">
      <xdr:nvGraphicFramePr>
        <xdr:cNvPr id="37" name="Chart 36">
          <a:extLst>
            <a:ext uri="{FF2B5EF4-FFF2-40B4-BE49-F238E27FC236}">
              <a16:creationId xmlns:a16="http://schemas.microsoft.com/office/drawing/2014/main" id="{46B21062-DBD4-4239-8895-D720A0732BB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4</xdr:col>
      <xdr:colOff>7365</xdr:colOff>
      <xdr:row>329</xdr:row>
      <xdr:rowOff>12031</xdr:rowOff>
    </xdr:from>
    <xdr:to>
      <xdr:col>8</xdr:col>
      <xdr:colOff>416623</xdr:colOff>
      <xdr:row>335</xdr:row>
      <xdr:rowOff>0</xdr:rowOff>
    </xdr:to>
    <xdr:graphicFrame macro="">
      <xdr:nvGraphicFramePr>
        <xdr:cNvPr id="39" name="Chart 38">
          <a:extLst>
            <a:ext uri="{FF2B5EF4-FFF2-40B4-BE49-F238E27FC236}">
              <a16:creationId xmlns:a16="http://schemas.microsoft.com/office/drawing/2014/main" id="{F993B53D-F02F-4530-A5C9-4B6A03454EF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3</xdr:col>
      <xdr:colOff>274050</xdr:colOff>
      <xdr:row>456</xdr:row>
      <xdr:rowOff>36145</xdr:rowOff>
    </xdr:from>
    <xdr:to>
      <xdr:col>8</xdr:col>
      <xdr:colOff>234294</xdr:colOff>
      <xdr:row>463</xdr:row>
      <xdr:rowOff>271278</xdr:rowOff>
    </xdr:to>
    <xdr:graphicFrame macro="">
      <xdr:nvGraphicFramePr>
        <xdr:cNvPr id="51" name="Chart 50">
          <a:extLst>
            <a:ext uri="{FF2B5EF4-FFF2-40B4-BE49-F238E27FC236}">
              <a16:creationId xmlns:a16="http://schemas.microsoft.com/office/drawing/2014/main" id="{578DD4EB-96DD-48BB-9692-0827DA122F8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3</xdr:col>
      <xdr:colOff>430876</xdr:colOff>
      <xdr:row>465</xdr:row>
      <xdr:rowOff>19629</xdr:rowOff>
    </xdr:from>
    <xdr:to>
      <xdr:col>8</xdr:col>
      <xdr:colOff>391120</xdr:colOff>
      <xdr:row>474</xdr:row>
      <xdr:rowOff>93545</xdr:rowOff>
    </xdr:to>
    <xdr:graphicFrame macro="">
      <xdr:nvGraphicFramePr>
        <xdr:cNvPr id="52" name="Chart 51">
          <a:extLst>
            <a:ext uri="{FF2B5EF4-FFF2-40B4-BE49-F238E27FC236}">
              <a16:creationId xmlns:a16="http://schemas.microsoft.com/office/drawing/2014/main" id="{E1ED3D2A-6013-4D69-BCEE-55DF4D1E6A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4</xdr:col>
      <xdr:colOff>2770</xdr:colOff>
      <xdr:row>476</xdr:row>
      <xdr:rowOff>8081</xdr:rowOff>
    </xdr:from>
    <xdr:to>
      <xdr:col>8</xdr:col>
      <xdr:colOff>412028</xdr:colOff>
      <xdr:row>484</xdr:row>
      <xdr:rowOff>84190</xdr:rowOff>
    </xdr:to>
    <xdr:graphicFrame macro="">
      <xdr:nvGraphicFramePr>
        <xdr:cNvPr id="54" name="Chart 53">
          <a:extLst>
            <a:ext uri="{FF2B5EF4-FFF2-40B4-BE49-F238E27FC236}">
              <a16:creationId xmlns:a16="http://schemas.microsoft.com/office/drawing/2014/main" id="{C720FD50-C4C9-49E2-B0BA-ECD5EED178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3</xdr:col>
      <xdr:colOff>430877</xdr:colOff>
      <xdr:row>486</xdr:row>
      <xdr:rowOff>8082</xdr:rowOff>
    </xdr:from>
    <xdr:to>
      <xdr:col>8</xdr:col>
      <xdr:colOff>391121</xdr:colOff>
      <xdr:row>494</xdr:row>
      <xdr:rowOff>18708</xdr:rowOff>
    </xdr:to>
    <xdr:graphicFrame macro="">
      <xdr:nvGraphicFramePr>
        <xdr:cNvPr id="55" name="Chart 54">
          <a:extLst>
            <a:ext uri="{FF2B5EF4-FFF2-40B4-BE49-F238E27FC236}">
              <a16:creationId xmlns:a16="http://schemas.microsoft.com/office/drawing/2014/main" id="{2FA25796-CC2B-4A23-9547-D0E26004B0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4</xdr:col>
      <xdr:colOff>6048</xdr:colOff>
      <xdr:row>496</xdr:row>
      <xdr:rowOff>12916</xdr:rowOff>
    </xdr:from>
    <xdr:to>
      <xdr:col>8</xdr:col>
      <xdr:colOff>415306</xdr:colOff>
      <xdr:row>505</xdr:row>
      <xdr:rowOff>0</xdr:rowOff>
    </xdr:to>
    <xdr:graphicFrame macro="">
      <xdr:nvGraphicFramePr>
        <xdr:cNvPr id="56" name="Chart 55">
          <a:extLst>
            <a:ext uri="{FF2B5EF4-FFF2-40B4-BE49-F238E27FC236}">
              <a16:creationId xmlns:a16="http://schemas.microsoft.com/office/drawing/2014/main" id="{D09D7FA0-470F-4F22-AB02-CA2B063BD09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4</xdr:col>
      <xdr:colOff>5902</xdr:colOff>
      <xdr:row>507</xdr:row>
      <xdr:rowOff>13305</xdr:rowOff>
    </xdr:from>
    <xdr:to>
      <xdr:col>8</xdr:col>
      <xdr:colOff>415160</xdr:colOff>
      <xdr:row>515</xdr:row>
      <xdr:rowOff>0</xdr:rowOff>
    </xdr:to>
    <xdr:graphicFrame macro="">
      <xdr:nvGraphicFramePr>
        <xdr:cNvPr id="57" name="Chart 56">
          <a:extLst>
            <a:ext uri="{FF2B5EF4-FFF2-40B4-BE49-F238E27FC236}">
              <a16:creationId xmlns:a16="http://schemas.microsoft.com/office/drawing/2014/main" id="{BE5A7656-FD03-4F08-B461-5DDF48A8A13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4</xdr:col>
      <xdr:colOff>6575</xdr:colOff>
      <xdr:row>517</xdr:row>
      <xdr:rowOff>13305</xdr:rowOff>
    </xdr:from>
    <xdr:to>
      <xdr:col>8</xdr:col>
      <xdr:colOff>415833</xdr:colOff>
      <xdr:row>525</xdr:row>
      <xdr:rowOff>12095</xdr:rowOff>
    </xdr:to>
    <xdr:graphicFrame macro="">
      <xdr:nvGraphicFramePr>
        <xdr:cNvPr id="58" name="Chart 57">
          <a:extLst>
            <a:ext uri="{FF2B5EF4-FFF2-40B4-BE49-F238E27FC236}">
              <a16:creationId xmlns:a16="http://schemas.microsoft.com/office/drawing/2014/main" id="{A6C22667-F322-44DB-9AE5-3E6A0AADD7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4</xdr:col>
      <xdr:colOff>6364</xdr:colOff>
      <xdr:row>23</xdr:row>
      <xdr:rowOff>25400</xdr:rowOff>
    </xdr:from>
    <xdr:to>
      <xdr:col>8</xdr:col>
      <xdr:colOff>415622</xdr:colOff>
      <xdr:row>31</xdr:row>
      <xdr:rowOff>112254</xdr:rowOff>
    </xdr:to>
    <xdr:graphicFrame macro="">
      <xdr:nvGraphicFramePr>
        <xdr:cNvPr id="2" name="Chart 1">
          <a:extLst>
            <a:ext uri="{FF2B5EF4-FFF2-40B4-BE49-F238E27FC236}">
              <a16:creationId xmlns:a16="http://schemas.microsoft.com/office/drawing/2014/main" id="{43A01CFE-2F52-45BF-B6A1-0FFEE391895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4</xdr:col>
      <xdr:colOff>6350</xdr:colOff>
      <xdr:row>34</xdr:row>
      <xdr:rowOff>622300</xdr:rowOff>
    </xdr:from>
    <xdr:to>
      <xdr:col>8</xdr:col>
      <xdr:colOff>415608</xdr:colOff>
      <xdr:row>43</xdr:row>
      <xdr:rowOff>12700</xdr:rowOff>
    </xdr:to>
    <xdr:graphicFrame macro="">
      <xdr:nvGraphicFramePr>
        <xdr:cNvPr id="31" name="Chart 30">
          <a:extLst>
            <a:ext uri="{FF2B5EF4-FFF2-40B4-BE49-F238E27FC236}">
              <a16:creationId xmlns:a16="http://schemas.microsoft.com/office/drawing/2014/main" id="{04641D61-624A-4920-8049-4DCF7056F62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4</xdr:col>
      <xdr:colOff>6363</xdr:colOff>
      <xdr:row>74</xdr:row>
      <xdr:rowOff>19050</xdr:rowOff>
    </xdr:from>
    <xdr:to>
      <xdr:col>8</xdr:col>
      <xdr:colOff>415621</xdr:colOff>
      <xdr:row>82</xdr:row>
      <xdr:rowOff>74836</xdr:rowOff>
    </xdr:to>
    <xdr:graphicFrame macro="">
      <xdr:nvGraphicFramePr>
        <xdr:cNvPr id="53" name="Chart 52">
          <a:extLst>
            <a:ext uri="{FF2B5EF4-FFF2-40B4-BE49-F238E27FC236}">
              <a16:creationId xmlns:a16="http://schemas.microsoft.com/office/drawing/2014/main" id="{655FD19C-FCF3-43DA-81C6-0BD58A943D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4</xdr:col>
      <xdr:colOff>3161</xdr:colOff>
      <xdr:row>193</xdr:row>
      <xdr:rowOff>6351</xdr:rowOff>
    </xdr:from>
    <xdr:to>
      <xdr:col>8</xdr:col>
      <xdr:colOff>412419</xdr:colOff>
      <xdr:row>201</xdr:row>
      <xdr:rowOff>140318</xdr:rowOff>
    </xdr:to>
    <xdr:graphicFrame macro="">
      <xdr:nvGraphicFramePr>
        <xdr:cNvPr id="60" name="Chart 59">
          <a:extLst>
            <a:ext uri="{FF2B5EF4-FFF2-40B4-BE49-F238E27FC236}">
              <a16:creationId xmlns:a16="http://schemas.microsoft.com/office/drawing/2014/main" id="{928BB723-9445-4C27-8744-898FBFCA814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3</xdr:col>
      <xdr:colOff>434159</xdr:colOff>
      <xdr:row>213</xdr:row>
      <xdr:rowOff>420007</xdr:rowOff>
    </xdr:from>
    <xdr:to>
      <xdr:col>8</xdr:col>
      <xdr:colOff>394403</xdr:colOff>
      <xdr:row>222</xdr:row>
      <xdr:rowOff>140317</xdr:rowOff>
    </xdr:to>
    <xdr:graphicFrame macro="">
      <xdr:nvGraphicFramePr>
        <xdr:cNvPr id="61" name="Chart 60">
          <a:extLst>
            <a:ext uri="{FF2B5EF4-FFF2-40B4-BE49-F238E27FC236}">
              <a16:creationId xmlns:a16="http://schemas.microsoft.com/office/drawing/2014/main" id="{1960B69D-61CF-4C53-8FF1-8F00D145C52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4</xdr:col>
      <xdr:colOff>181</xdr:colOff>
      <xdr:row>243</xdr:row>
      <xdr:rowOff>38099</xdr:rowOff>
    </xdr:from>
    <xdr:to>
      <xdr:col>8</xdr:col>
      <xdr:colOff>409439</xdr:colOff>
      <xdr:row>251</xdr:row>
      <xdr:rowOff>140317</xdr:rowOff>
    </xdr:to>
    <xdr:graphicFrame macro="">
      <xdr:nvGraphicFramePr>
        <xdr:cNvPr id="62" name="Chart 61">
          <a:extLst>
            <a:ext uri="{FF2B5EF4-FFF2-40B4-BE49-F238E27FC236}">
              <a16:creationId xmlns:a16="http://schemas.microsoft.com/office/drawing/2014/main" id="{1B04765F-4C5A-42AA-8422-25EDF5D517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3</xdr:col>
      <xdr:colOff>87086</xdr:colOff>
      <xdr:row>260</xdr:row>
      <xdr:rowOff>314</xdr:rowOff>
    </xdr:from>
    <xdr:to>
      <xdr:col>8</xdr:col>
      <xdr:colOff>47330</xdr:colOff>
      <xdr:row>266</xdr:row>
      <xdr:rowOff>271279</xdr:rowOff>
    </xdr:to>
    <xdr:graphicFrame macro="">
      <xdr:nvGraphicFramePr>
        <xdr:cNvPr id="63" name="Chart 62">
          <a:extLst>
            <a:ext uri="{FF2B5EF4-FFF2-40B4-BE49-F238E27FC236}">
              <a16:creationId xmlns:a16="http://schemas.microsoft.com/office/drawing/2014/main" id="{56FCFCCB-DC7E-4397-BB8D-E3738AC5DC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4</xdr:col>
      <xdr:colOff>43543</xdr:colOff>
      <xdr:row>292</xdr:row>
      <xdr:rowOff>0</xdr:rowOff>
    </xdr:from>
    <xdr:to>
      <xdr:col>8</xdr:col>
      <xdr:colOff>452801</xdr:colOff>
      <xdr:row>300</xdr:row>
      <xdr:rowOff>93545</xdr:rowOff>
    </xdr:to>
    <xdr:graphicFrame macro="">
      <xdr:nvGraphicFramePr>
        <xdr:cNvPr id="64" name="Chart 63">
          <a:extLst>
            <a:ext uri="{FF2B5EF4-FFF2-40B4-BE49-F238E27FC236}">
              <a16:creationId xmlns:a16="http://schemas.microsoft.com/office/drawing/2014/main" id="{D0FA61CB-4EDF-49E1-AF76-EB821F7E3D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3</xdr:col>
      <xdr:colOff>337456</xdr:colOff>
      <xdr:row>338</xdr:row>
      <xdr:rowOff>0</xdr:rowOff>
    </xdr:from>
    <xdr:to>
      <xdr:col>8</xdr:col>
      <xdr:colOff>297700</xdr:colOff>
      <xdr:row>345</xdr:row>
      <xdr:rowOff>137160</xdr:rowOff>
    </xdr:to>
    <xdr:graphicFrame macro="">
      <xdr:nvGraphicFramePr>
        <xdr:cNvPr id="65" name="Chart 64">
          <a:extLst>
            <a:ext uri="{FF2B5EF4-FFF2-40B4-BE49-F238E27FC236}">
              <a16:creationId xmlns:a16="http://schemas.microsoft.com/office/drawing/2014/main" id="{007E16CA-7C39-4521-864F-EAD59288CEF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3</xdr:col>
      <xdr:colOff>337978</xdr:colOff>
      <xdr:row>318</xdr:row>
      <xdr:rowOff>62477</xdr:rowOff>
    </xdr:from>
    <xdr:to>
      <xdr:col>8</xdr:col>
      <xdr:colOff>298222</xdr:colOff>
      <xdr:row>323</xdr:row>
      <xdr:rowOff>246627</xdr:rowOff>
    </xdr:to>
    <xdr:graphicFrame macro="">
      <xdr:nvGraphicFramePr>
        <xdr:cNvPr id="66" name="Chart 65">
          <a:extLst>
            <a:ext uri="{FF2B5EF4-FFF2-40B4-BE49-F238E27FC236}">
              <a16:creationId xmlns:a16="http://schemas.microsoft.com/office/drawing/2014/main" id="{7FBC2B60-5363-451F-85B7-CE40A56814A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3</xdr:col>
      <xdr:colOff>336550</xdr:colOff>
      <xdr:row>347</xdr:row>
      <xdr:rowOff>12700</xdr:rowOff>
    </xdr:from>
    <xdr:to>
      <xdr:col>8</xdr:col>
      <xdr:colOff>296794</xdr:colOff>
      <xdr:row>355</xdr:row>
      <xdr:rowOff>50800</xdr:rowOff>
    </xdr:to>
    <xdr:graphicFrame macro="">
      <xdr:nvGraphicFramePr>
        <xdr:cNvPr id="67" name="Chart 66">
          <a:extLst>
            <a:ext uri="{FF2B5EF4-FFF2-40B4-BE49-F238E27FC236}">
              <a16:creationId xmlns:a16="http://schemas.microsoft.com/office/drawing/2014/main" id="{C3F82D10-C9DA-4832-B193-D0287A5AA0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3</xdr:col>
      <xdr:colOff>323850</xdr:colOff>
      <xdr:row>357</xdr:row>
      <xdr:rowOff>25400</xdr:rowOff>
    </xdr:from>
    <xdr:to>
      <xdr:col>8</xdr:col>
      <xdr:colOff>284094</xdr:colOff>
      <xdr:row>366</xdr:row>
      <xdr:rowOff>12700</xdr:rowOff>
    </xdr:to>
    <xdr:graphicFrame macro="">
      <xdr:nvGraphicFramePr>
        <xdr:cNvPr id="68" name="Chart 67">
          <a:extLst>
            <a:ext uri="{FF2B5EF4-FFF2-40B4-BE49-F238E27FC236}">
              <a16:creationId xmlns:a16="http://schemas.microsoft.com/office/drawing/2014/main" id="{00EF24E3-9B76-42EA-9831-2C3EFD27213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3</xdr:col>
      <xdr:colOff>298450</xdr:colOff>
      <xdr:row>368</xdr:row>
      <xdr:rowOff>0</xdr:rowOff>
    </xdr:from>
    <xdr:to>
      <xdr:col>8</xdr:col>
      <xdr:colOff>258694</xdr:colOff>
      <xdr:row>377</xdr:row>
      <xdr:rowOff>74836</xdr:rowOff>
    </xdr:to>
    <xdr:graphicFrame macro="">
      <xdr:nvGraphicFramePr>
        <xdr:cNvPr id="69" name="Chart 68">
          <a:extLst>
            <a:ext uri="{FF2B5EF4-FFF2-40B4-BE49-F238E27FC236}">
              <a16:creationId xmlns:a16="http://schemas.microsoft.com/office/drawing/2014/main" id="{C38CC43F-E07A-4294-9CFF-E372C483B16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3</xdr:col>
      <xdr:colOff>374650</xdr:colOff>
      <xdr:row>379</xdr:row>
      <xdr:rowOff>12700</xdr:rowOff>
    </xdr:from>
    <xdr:to>
      <xdr:col>8</xdr:col>
      <xdr:colOff>334894</xdr:colOff>
      <xdr:row>387</xdr:row>
      <xdr:rowOff>84190</xdr:rowOff>
    </xdr:to>
    <xdr:graphicFrame macro="">
      <xdr:nvGraphicFramePr>
        <xdr:cNvPr id="70" name="Chart 69">
          <a:extLst>
            <a:ext uri="{FF2B5EF4-FFF2-40B4-BE49-F238E27FC236}">
              <a16:creationId xmlns:a16="http://schemas.microsoft.com/office/drawing/2014/main" id="{ADD56BFE-A4C7-4885-B9AC-CE35FFCDC3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3</xdr:col>
      <xdr:colOff>349250</xdr:colOff>
      <xdr:row>389</xdr:row>
      <xdr:rowOff>12700</xdr:rowOff>
    </xdr:from>
    <xdr:to>
      <xdr:col>8</xdr:col>
      <xdr:colOff>309494</xdr:colOff>
      <xdr:row>398</xdr:row>
      <xdr:rowOff>112253</xdr:rowOff>
    </xdr:to>
    <xdr:graphicFrame macro="">
      <xdr:nvGraphicFramePr>
        <xdr:cNvPr id="71" name="Chart 70">
          <a:extLst>
            <a:ext uri="{FF2B5EF4-FFF2-40B4-BE49-F238E27FC236}">
              <a16:creationId xmlns:a16="http://schemas.microsoft.com/office/drawing/2014/main" id="{DA70C1CE-A227-4134-9703-85CF19EAB46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3</xdr:col>
      <xdr:colOff>400050</xdr:colOff>
      <xdr:row>400</xdr:row>
      <xdr:rowOff>0</xdr:rowOff>
    </xdr:from>
    <xdr:to>
      <xdr:col>8</xdr:col>
      <xdr:colOff>360294</xdr:colOff>
      <xdr:row>409</xdr:row>
      <xdr:rowOff>37417</xdr:rowOff>
    </xdr:to>
    <xdr:graphicFrame macro="">
      <xdr:nvGraphicFramePr>
        <xdr:cNvPr id="72" name="Chart 71">
          <a:extLst>
            <a:ext uri="{FF2B5EF4-FFF2-40B4-BE49-F238E27FC236}">
              <a16:creationId xmlns:a16="http://schemas.microsoft.com/office/drawing/2014/main" id="{0F2DE487-5826-45B8-B1E9-786F65FA288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4</xdr:col>
      <xdr:colOff>6350</xdr:colOff>
      <xdr:row>411</xdr:row>
      <xdr:rowOff>12700</xdr:rowOff>
    </xdr:from>
    <xdr:to>
      <xdr:col>8</xdr:col>
      <xdr:colOff>415608</xdr:colOff>
      <xdr:row>420</xdr:row>
      <xdr:rowOff>38100</xdr:rowOff>
    </xdr:to>
    <xdr:graphicFrame macro="">
      <xdr:nvGraphicFramePr>
        <xdr:cNvPr id="74" name="Chart 73">
          <a:extLst>
            <a:ext uri="{FF2B5EF4-FFF2-40B4-BE49-F238E27FC236}">
              <a16:creationId xmlns:a16="http://schemas.microsoft.com/office/drawing/2014/main" id="{514F803C-D7E4-4F03-AEBA-1F04B92E6B4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3</xdr:col>
      <xdr:colOff>387350</xdr:colOff>
      <xdr:row>422</xdr:row>
      <xdr:rowOff>25400</xdr:rowOff>
    </xdr:from>
    <xdr:to>
      <xdr:col>8</xdr:col>
      <xdr:colOff>347594</xdr:colOff>
      <xdr:row>431</xdr:row>
      <xdr:rowOff>84191</xdr:rowOff>
    </xdr:to>
    <xdr:graphicFrame macro="">
      <xdr:nvGraphicFramePr>
        <xdr:cNvPr id="75" name="Chart 74">
          <a:extLst>
            <a:ext uri="{FF2B5EF4-FFF2-40B4-BE49-F238E27FC236}">
              <a16:creationId xmlns:a16="http://schemas.microsoft.com/office/drawing/2014/main" id="{8118F2D6-A0D1-4989-B24A-F9A68B4D8FF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3</xdr:col>
      <xdr:colOff>361950</xdr:colOff>
      <xdr:row>433</xdr:row>
      <xdr:rowOff>0</xdr:rowOff>
    </xdr:from>
    <xdr:to>
      <xdr:col>8</xdr:col>
      <xdr:colOff>322194</xdr:colOff>
      <xdr:row>443</xdr:row>
      <xdr:rowOff>102900</xdr:rowOff>
    </xdr:to>
    <xdr:graphicFrame macro="">
      <xdr:nvGraphicFramePr>
        <xdr:cNvPr id="76" name="Chart 75">
          <a:extLst>
            <a:ext uri="{FF2B5EF4-FFF2-40B4-BE49-F238E27FC236}">
              <a16:creationId xmlns:a16="http://schemas.microsoft.com/office/drawing/2014/main" id="{36541E0B-E1BB-47E9-A60E-E3141EF7BA8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3</xdr:col>
      <xdr:colOff>311150</xdr:colOff>
      <xdr:row>445</xdr:row>
      <xdr:rowOff>0</xdr:rowOff>
    </xdr:from>
    <xdr:to>
      <xdr:col>8</xdr:col>
      <xdr:colOff>271394</xdr:colOff>
      <xdr:row>454</xdr:row>
      <xdr:rowOff>65481</xdr:rowOff>
    </xdr:to>
    <xdr:graphicFrame macro="">
      <xdr:nvGraphicFramePr>
        <xdr:cNvPr id="77" name="Chart 76">
          <a:extLst>
            <a:ext uri="{FF2B5EF4-FFF2-40B4-BE49-F238E27FC236}">
              <a16:creationId xmlns:a16="http://schemas.microsoft.com/office/drawing/2014/main" id="{BCA5EF75-86FE-45AF-A675-2A608EBF773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3</xdr:col>
      <xdr:colOff>285108</xdr:colOff>
      <xdr:row>8</xdr:row>
      <xdr:rowOff>45437</xdr:rowOff>
    </xdr:from>
    <xdr:to>
      <xdr:col>10</xdr:col>
      <xdr:colOff>336761</xdr:colOff>
      <xdr:row>14</xdr:row>
      <xdr:rowOff>65483</xdr:rowOff>
    </xdr:to>
    <xdr:graphicFrame macro="">
      <xdr:nvGraphicFramePr>
        <xdr:cNvPr id="6" name="Chart 5">
          <a:extLst>
            <a:ext uri="{FF2B5EF4-FFF2-40B4-BE49-F238E27FC236}">
              <a16:creationId xmlns:a16="http://schemas.microsoft.com/office/drawing/2014/main" id="{D078F1DF-CB40-437F-A895-5D08AAFC39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oxana Dumitrescu" refreshedDate="44307.732421296299" createdVersion="6" refreshedVersion="6" minRefreshableVersion="3" recordCount="40" xr:uid="{9CE7BC67-77CB-4C71-8F9B-5FEC56FF3BB6}">
  <cacheSource type="worksheet">
    <worksheetSource ref="A1:CC41" sheet="Date"/>
  </cacheSource>
  <cacheFields count="91">
    <cacheField name="Start Date" numFmtId="22">
      <sharedItems containsSemiMixedTypes="0" containsNonDate="0" containsDate="1" containsString="0" minDate="2021-02-18T07:14:04" maxDate="2021-03-26T05:36:10"/>
    </cacheField>
    <cacheField name="End Date" numFmtId="22">
      <sharedItems containsSemiMixedTypes="0" containsNonDate="0" containsDate="1" containsString="0" minDate="2021-02-19T05:24:49" maxDate="2021-03-26T05:48:12"/>
    </cacheField>
    <cacheField name="Response Type" numFmtId="49">
      <sharedItems/>
    </cacheField>
    <cacheField name="IP Address" numFmtId="49">
      <sharedItems/>
    </cacheField>
    <cacheField name="Progress" numFmtId="0">
      <sharedItems containsSemiMixedTypes="0" containsString="0" containsNumber="1" containsInteger="1" minValue="2" maxValue="100"/>
    </cacheField>
    <cacheField name="Duration (in seconds)" numFmtId="0">
      <sharedItems containsSemiMixedTypes="0" containsString="0" containsNumber="1" containsInteger="1" minValue="35" maxValue="671008"/>
    </cacheField>
    <cacheField name="Finished" numFmtId="49">
      <sharedItems/>
    </cacheField>
    <cacheField name="Recorded Date" numFmtId="22">
      <sharedItems containsSemiMixedTypes="0" containsNonDate="0" containsDate="1" containsString="0" minDate="2021-02-24T05:34:24" maxDate="2021-04-05T05:32:36"/>
    </cacheField>
    <cacheField name="Response ID" numFmtId="49">
      <sharedItems/>
    </cacheField>
    <cacheField name="Recipient Last Name" numFmtId="49">
      <sharedItems/>
    </cacheField>
    <cacheField name="Recipient First Name" numFmtId="49">
      <sharedItems/>
    </cacheField>
    <cacheField name="Recipient Email" numFmtId="49">
      <sharedItems/>
    </cacheField>
    <cacheField name="External Data Reference" numFmtId="49">
      <sharedItems/>
    </cacheField>
    <cacheField name="Location Latitude" numFmtId="0">
      <sharedItems containsMixedTypes="1" containsNumber="1" minValue="44.205093383789063" maxValue="47.166702270507813"/>
    </cacheField>
    <cacheField name="Location Longitude" numFmtId="0">
      <sharedItems containsMixedTypes="1" containsNumber="1" minValue="21.225692749023438" maxValue="27.983306884765625"/>
    </cacheField>
    <cacheField name="Distribution Channel" numFmtId="49">
      <sharedItems/>
    </cacheField>
    <cacheField name="User Language" numFmtId="49">
      <sharedItems/>
    </cacheField>
    <cacheField name="1. În cadrul cărui tip de instituție vă desfășurați activitatea? - Selected Choice" numFmtId="49">
      <sharedItems/>
    </cacheField>
    <cacheField name="1. În cadrul cărui tip de instituție vă desfășurați activitatea? - Alt tip de instituție. Vă rugăm să specificați: - Text" numFmtId="49">
      <sharedItems/>
    </cacheField>
    <cacheField name="2. În cadrul cărui Obiectiv_x000a_Specific (OS) al POAT 2014-2020 ați beneficiat_x000a_de finanțare?" numFmtId="49">
      <sharedItems containsBlank="1" longText="1"/>
    </cacheField>
    <cacheField name="3. Care este stadiul proiectului implementat de dumneavoastră cu finanțare POAT 2014-2020?" numFmtId="49">
      <sharedItems/>
    </cacheField>
    <cacheField name="4. În ce măsură progresul fizic al proiectului respectă graficul de implementare a activităților?" numFmtId="49">
      <sharedItems count="9">
        <s v=""/>
        <s v="II) În mare măsură"/>
        <s v="I) În foarte mare măsură"/>
        <s v="III) În mică măsură"/>
        <s v="IV) În foarte mică măsură"/>
        <s v="În foarte mare măsură" u="1"/>
        <s v="În foarte mică măsură" u="1"/>
        <s v="În mică măsură" u="1"/>
        <s v="În mare măsură" u="1"/>
      </sharedItems>
    </cacheField>
    <cacheField name="5. Vă rugăm să detaliați răspunsul." numFmtId="49">
      <sharedItems longText="1"/>
    </cacheField>
    <cacheField name="6. În ce măsură progresul financiar al proiectului respectă graficul de rambursare?" numFmtId="49">
      <sharedItems count="9">
        <s v=""/>
        <s v="I) În foarte mare măsură"/>
        <s v="II) În mare măsură"/>
        <s v="III) În mică măsură"/>
        <s v="IV) În foarte mică măsură"/>
        <s v="În foarte mare măsură" u="1"/>
        <s v="În foarte mică măsură" u="1"/>
        <s v="În mică măsură" u="1"/>
        <s v="În mare măsură" u="1"/>
      </sharedItems>
    </cacheField>
    <cacheField name="7. Vă rugăm să detaliați răspunsul." numFmtId="49">
      <sharedItems count="1">
        <s v=""/>
      </sharedItems>
    </cacheField>
    <cacheField name="8. În ce măsură nevoile care_x000a_au stat la baza solicitării sprijinului POAT sunt resimțite la nivelul_x000a_organizației dumneavoastră în prezent?" numFmtId="49">
      <sharedItems/>
    </cacheField>
    <cacheField name="9. În ce măsură sprijinul de_x000a_care organizația dumneavoastră a beneficiat prin POAT a contribuit_x000a_la diminuarea nevoilor resimțite la momentul elaborării cererii de finanțare?" numFmtId="49">
      <sharedItems/>
    </cacheField>
    <cacheField name="10. În ce măsură ați observat_x000a_în ultimii 7 ani o modificare a numărului de propuneri de proiecte pentru_x000a_obținerea de finanțare din FESI în comparație cu perioada 2007-2013, la nivelul organizației dumneavoastră?" numFmtId="49">
      <sharedItems/>
    </cacheField>
    <cacheField name="11. În ce măsură această creștere se datorează proiectelor implementate finanțate din POAT 2014-2020?" numFmtId="49">
      <sharedItems count="11">
        <s v=""/>
        <s v="I) În foarte mare măsură"/>
        <s v="III) În mică măsură"/>
        <s v="II) În mare măsură"/>
        <s v="IV) În foarte mică măsură"/>
        <s v="V) Nu știu / Nu răspund"/>
        <s v="În foarte mare măsură" u="1"/>
        <s v="În foarte mică măsură" u="1"/>
        <s v="În mică măsură" u="1"/>
        <s v="Nu știu / Nu răspund" u="1"/>
        <s v="În mare măsură" u="1"/>
      </sharedItems>
    </cacheField>
    <cacheField name="12. În ce măsură ați observat_x000a_în ultimii 7 ani o modificare a numărului de proiecte cu finanțare FESI în_x000a_comparație cu perioada 2007-2013, la nivelul organizației dumneavoastră?" numFmtId="49">
      <sharedItems/>
    </cacheField>
    <cacheField name="13. În ce măsură această creștere se datorează proiectelor implementate finanțate din POAT 2014-2020?" numFmtId="49">
      <sharedItems/>
    </cacheField>
    <cacheField name="14. În ce măsură ați observat_x000a_în ultimii 7 ani o modificare a calității proiectelor cu finanțare FESI în_x000a_comparație cu perioada 2007-2013, la nivelul organizației dumneavoastră? (prin proiecte de calitate înțelegând, de_x000a_exemplu, proiecte care obțin scor maxim și sunt implementate fără modificări ale_x000a_activităților și ale bugetului)" numFmtId="49">
      <sharedItems/>
    </cacheField>
    <cacheField name="15. În ce măsură această creștere se datorează proiectelor implementate finanțate din POAT 2014-2020?" numFmtId="49">
      <sharedItems/>
    </cacheField>
    <cacheField name="16. În ce măsură ați observat_x000a_în ultimii 7 ani o modificare a numărului de proiecte cu finanțare FESI având_x000a_obiective cu impact strategic în comparație cu perioada 2007-2013? (prin_x000a_impact strategic înțelegând că afectează, de exemplu, un sector al economiei sau_x000a_o comunitate)" numFmtId="49">
      <sharedItems/>
    </cacheField>
    <cacheField name="17. În ce măsură această creștere se datorează proiectelor implementate finanțate din POAT 2014-2020?" numFmtId="49">
      <sharedItems/>
    </cacheField>
    <cacheField name="18. În ce măsură ați observat_x000a_în ultimii 7 ani o modificare a eficienței în implementarea proiectelor cu_x000a_finanțare FESI în comparație cu perioada 2007-2013? (prin eficiență înțelegând, de exemplu, că rapoartele tehnice de progres nu au primit observații, cheltuielile_x000a_solicitate la plată au fost acceptate integral etc.)" numFmtId="49">
      <sharedItems/>
    </cacheField>
    <cacheField name="19. În ce măsură această creștere se datorează proiectelor implementate finanțate din POAT 2014-2020?" numFmtId="49">
      <sharedItems/>
    </cacheField>
    <cacheField name="20. În ce măsură ați observat_x000a_în ultimii 7 ani o modificare a eficienței procedurilor de achiziție publică în_x000a_comparație cu perioada 2007-2013? (o procedură eficientă reprezintă, de exemplu, o procedură care respectă calendarul planificat și nu atrage penalități_x000a_financiare din cauza neregulilor)" numFmtId="49">
      <sharedItems/>
    </cacheField>
    <cacheField name="21. În ce_x000a_măsură această creștere se datorează îmbunătățirii competențelor_x000a_beneficiarilor FESI de organizare și derulare a procedurilor de achiziție_x000a_publică?" numFmtId="49">
      <sharedItems/>
    </cacheField>
    <cacheField name="22. În ce măsură îmbunătățirea competențelor se datorează proiectelor implementate finanțate din POAT 2014-2020?" numFmtId="49">
      <sharedItems/>
    </cacheField>
    <cacheField name="23. În ce măsură ați observat_x000a_în ultimii 7 ani o modificare a capacității beneficiarilor FESI de gestionare a_x000a_resurselor umane din echipa / echipele de proiect în comparație cu perioada_x000a_2007-2013?" numFmtId="49">
      <sharedItems/>
    </cacheField>
    <cacheField name="24. În ce măsură această creștere se datorează proiectelor implementate finanțate din POAT 2014-2020?" numFmtId="49">
      <sharedItems count="11">
        <s v=""/>
        <s v="I) În foarte mare măsură"/>
        <s v="II) În mare măsură"/>
        <s v="III) În mică măsură"/>
        <s v="IV) Nu știu / Nu răspund"/>
        <s v="V) Deloc"/>
        <s v="În foarte mare măsură" u="1"/>
        <s v="În mică măsură" u="1"/>
        <s v="Nu știu / Nu răspund" u="1"/>
        <s v="Deloc" u="1"/>
        <s v="În mare măsură" u="1"/>
      </sharedItems>
    </cacheField>
    <cacheField name="25. În ce măsură ați observat_x000a_în ultimii 7 ani o modificare în ce privește prezența la nivelul beneficiarilor FESI a unor sisteme de_x000a_management al activităților care integrează activitățile proiectului cu_x000a_celelalte activități ale beneficiarului în comparație cu perioada 2007-2013? (prin_x000a_sisteme de management înțelegând, de exemplu, utilizarea unor echipe_x000a_interdisciplinare sau cooperarea ușoară înterdepartamentală)" numFmtId="49">
      <sharedItems/>
    </cacheField>
    <cacheField name="26. În ce măsură această creștere se datorează proiectelor implementate finanțate din POAT 2014-2020?" numFmtId="49">
      <sharedItems count="11">
        <s v=""/>
        <s v="I) În foarte mare măsură"/>
        <s v="III) În mică măsură"/>
        <s v="II) În mare măsură"/>
        <s v="IV) Nu știu / Nu răspund"/>
        <s v="V) Deloc"/>
        <s v="În foarte mare măsură" u="1"/>
        <s v="În mică măsură" u="1"/>
        <s v="Nu știu / Nu răspund" u="1"/>
        <s v="Deloc" u="1"/>
        <s v="În mare măsură" u="1"/>
      </sharedItems>
    </cacheField>
    <cacheField name="27. În ce măsură ați observat_x000a_în ultimii 7 ani o modificare în ce privește prezența la nivelul beneficiarilor FESI a unor sisteme de_x000a_control care integrează procesul de luare a deciziilor la nivelul proiectului /_x000a_proiectelor pe care beneficiarii le implementează în comparație cu perioada_x000a_2007-2013? (prin sisteme de control înțelegând, de exemplu, implicarea_x000a_managementului de top în managementul proiectului sau utilizarea managementului_x000a_riscului)" numFmtId="49">
      <sharedItems/>
    </cacheField>
    <cacheField name="28. În ce măsură această creștere se datorează proiectelor implementate finanțate din POAT 2014-2020?" numFmtId="49">
      <sharedItems/>
    </cacheField>
    <cacheField name="29. În ce_x000a_măsură considerați că la nivelul beneficiarilor FESI numărul de consultanți cu_x000a_specializări tehnico-economice în ultimii 7 ani a fost adecvat față de nevoia de a pregăti documentația_x000a_tehnico-economică impusă de investițiile şi activităţile din proiecte?" numFmtId="49">
      <sharedItems count="13">
        <s v=""/>
        <s v="VI) Nu știu / Nu răspund"/>
        <s v="III) În mică măsură"/>
        <s v="IV) În foarte mică măsură"/>
        <s v="I) În foarte mare măsură"/>
        <s v="II) În mare măsură"/>
        <s v="V) Deloc"/>
        <s v="În foarte mare măsură" u="1"/>
        <s v="În foarte mică măsură" u="1"/>
        <s v="În mică măsură" u="1"/>
        <s v="Nu știu / Nu răspund" u="1"/>
        <s v="Deloc" u="1"/>
        <s v="În mare măsură" u="1"/>
      </sharedItems>
    </cacheField>
    <cacheField name="30. În ce măsură această creștere se datorează proiectelor implementate finanțate din POAT 2014-2020?" numFmtId="49">
      <sharedItems/>
    </cacheField>
    <cacheField name="31. Ați constatat apariția altor efecte, pozitive sau negative, care nu au fost așteptate pe parcursul implementarii proiectului pe care îl gestionați, care nu au fost așteptate la momentul scrierii / depunerii cererii de finanțare?" numFmtId="49">
      <sharedItems/>
    </cacheField>
    <cacheField name="32. Vă rugăm să oferiți exemple de efecte pozitive observate." numFmtId="49">
      <sharedItems count="4">
        <s v=""/>
        <s v="capacitate administrativa crescuta, intelegerea mai profunda a nevoilor sistemului administrat5iv in ansamblu"/>
        <s v="atragerea fondurilor europene"/>
        <s v="adaptabilitatea benficarilor si autoritatii de manangement de a face fata provocarilor legate de pandemie"/>
      </sharedItems>
    </cacheField>
    <cacheField name="33. Vă rugăm să oferiți exemple de efecte negative observate." numFmtId="49">
      <sharedItems count="8" longText="1">
        <s v=""/>
        <s v="pandemia"/>
        <s v="contextul pandemic"/>
        <s v="apariția crizei sanitare care a condus la întârzieri"/>
        <s v="Relativ la cerintele AMPOAT pot confirma faptul ca :_x000a_- se solicita de mai multe ori aceleasi informatii/documente atasate  in mai multe module/in etape succesive ale implementarii proiectului (ex: ordin reprezentant legal, etc.)_x000a_- se solicita transmiterea prin sistem de documente care replica identic campurile din sistem_x000a_- indicatiile de completare sunt neclare/contradictorii lasand loc la interpretari,_x000a_- abordare neunitara a aceleasi spete intre ofiterii din cadrul AMPOAT_x000a_- utilizarea altor medii de comunicare decat cele ale MySMIS2014, astfel fiind intrerupta pista de auditare (exista pasaje in care acesata forma alternativa este formalizata la nivelul Ghidurilor)_x000a_-  solicitarea de documente justificative inainte de a fi formal posibil (ex: solicitarea fisei contului 8077 in cadrul CR in contextul in care la nivelul MIPE fisa poate fi generata de departamentul economic exclusiv dupa aprobarea sumei solicitate la rambursare)_x000a_- rigiditate a unor ofiteri care refuza adaptarea abordarii in functie de specificul proiectului cat si punerea la indoiala a declaratiilor personalului tehnic de specialitate din randul Beneficiarului_x000a_- depasiri de termene ce sunt cuantificate exclusiv in ce priveste activitatile/actiunile Beneficiarului, AMPOAT fiind exceptat cu efect asupra implementarii proiectelor_x000a__x000a_"/>
        <s v="Intârzieri, refacerea CF urmare a modificării ritmului activităților economice, stoparea acestora din cauza pandemiei cu SarsCov 2."/>
        <s v="Numarul redus al ofertelor si calitatea relativ scazuta a acestora in cadrul procedurilor de achizitie pulica; efectele generate de pandemia COVID-19; reorganizari institutionale; fluctuatii de personal"/>
        <s v="Proceduri deficitare de urmărire a prevederilor contractuale pentru contractele de achiziție Publica_x000a_Proces deficitar de asumare a plății livrabilelor prestate și aprobate din punct de vedere tehnic în cadrul contractelor de achiziție_x000a_"/>
      </sharedItems>
    </cacheField>
    <cacheField name="34. Ați constatat manifestarea în alte domenii de activitate a efectelor așteptate ale proiectului pe care îl gestionați?" numFmtId="49">
      <sharedItems/>
    </cacheField>
    <cacheField name="35. Vă rugăm să exemplificați." numFmtId="49">
      <sharedItems count="6">
        <s v=""/>
        <s v="infrastructura"/>
        <s v="Finalizarea  procesului de evaluare tehnico financiară a proiectelor precum și incheierea contractelor de finanțare."/>
        <s v="Imunatatirea activitatii personalului care a participat la sesiuni de formare profesionala, cu precadere externa"/>
        <s v="Procesele de consultare pe marginea strategiilor de dezvoltare sau PNRR"/>
        <s v="Serviciile de traducere si interpretariat se pot manifesta in toate domeniile de activitate "/>
      </sharedItems>
    </cacheField>
    <cacheField name="36. Ați constatat manifestarea_x000a_efectelor așteptate ale proiectului pe care îl gestionați asupra altor persoane din afara grupului țintă ?" numFmtId="49">
      <sharedItems/>
    </cacheField>
    <cacheField name="37. Vă rugăm să exemplificați." numFmtId="49">
      <sharedItems count="3">
        <s v=""/>
        <s v="Diseminare cunostinte in randul altor institutii si in interiorul institutiei"/>
        <s v="Tot mai multi actori relevanti din societatea civila interesati de procesul de planificare strategica"/>
      </sharedItems>
    </cacheField>
    <cacheField name="38. În ce măsură considerați că efectele proiectului pe care îl gestionați s-au menținut/ se vor menține după finalizarea proiectului?" numFmtId="49">
      <sharedItems count="13">
        <s v=""/>
        <s v="IV) În foarte mică măsură"/>
        <s v="II) În mare măsură"/>
        <s v="I) În foarte mare măsură"/>
        <s v="V) Deloc"/>
        <s v="III) În mică măsură"/>
        <s v="VI) Nu știu / Nu răspund"/>
        <s v="În foarte mare măsură" u="1"/>
        <s v="În foarte mică măsură" u="1"/>
        <s v="În mică măsură" u="1"/>
        <s v="Nu știu / Nu răspund" u="1"/>
        <s v="Deloc" u="1"/>
        <s v="În mare măsură" u="1"/>
      </sharedItems>
    </cacheField>
    <cacheField name="39. Vă rugăm să detaliați răspunsul." numFmtId="49">
      <sharedItems count="20" longText="1">
        <s v=""/>
        <s v="lipsa expertizei se va resimti"/>
        <s v="Rapoartele de evaluare, livrabillele realizate in cadrul proiectului, vor ramane in biblioteca de evaluare si vor constitui surse de informare pentru toti factorii interesati."/>
        <s v="Informatiile acumulate in cadrul sesiunilor de instruire, nu pot fi uitate dupa finalizarea proiectului"/>
        <s v="disponibilitatea echipamentelor este continua chiar daca au fost inlocuite de unele noi. In urma unui nou proiect ce inlocuieste echipamentele in discutie, solutiile impolementate prin proiect sunt mentinute si exploatate in infrastructura informatica a MIPE."/>
        <s v="In activitatea de gestionare a FESI este esentiala stimularea personalului din sistem. Specializarea unei persoane in gestionarea FESi necesita minim 4 ani de lucrat in sistem si foarte multe training-uri. In special in alte state membre care au mai multe perioade de programare inaintea Romaniei. Este vorba de MENTALITATEA cu care tratam/nu tratam banii europeni. La care se adauga siguranta locului de munca, chiar daca nu este platit asa cum ar trebui - comparativ cu celelate state membre cu o absorbtie remarcabila. "/>
        <s v="Dezbaterile din cadrul reuniunilor organizate în cadrul proiectului au fost necesare pentru a conveni asupra cadrului legal si financiar pentru perioada 2021-2027."/>
        <s v="efectele au incetat odata cu finalizarea proiectului"/>
        <s v="portofoliu de  proiecte"/>
        <s v="Dupa finalizarea proiectului va fi necesar sprijin pentru creșterea capacității administrative a Organismului Intermediar pentru Cercetare "/>
        <s v="livrabile postate, transfer de knowhow"/>
        <s v="Efectele unor campanii de comunicare sunt în general puțin durabile. Comunicare trebuie făcută permanent și în ritm susținut pentru a putea consolida efecte de genul modificare de percepție, schimbare de atitudine, etc."/>
        <s v="-"/>
        <s v="Exista un sistem de folow-up institutionalizat"/>
        <s v="Efectele proiectului se vor menține după finalizarea proiectului astfel:_x000a_- unul dintre ele a stat la baza operaționalizarii rolului Agenției pentru Dezvoltare Regională Sud Muntenia în calitate de Autoritate de Management pentru POR 2021-2027;_x000a_- restul de proiecte asigura portofoliuL de proiecte pentru pregătirea de documentații tehnice conform OUG 88/2020. "/>
        <s v="Proiectul s-a intins pe perioada de durabilitate a proiectelor 2007 - 2014, fara extindere dupa "/>
        <s v="Deplasarile efectuate de catre beneficiarii proiectului vor fi realizate si pe viitor, indiferent daca cheltuielile ocazionate de acestea vor fi suportate de la bugetul de stat sau dintr-un proiect cu finantare europeana (similar celui aflat in implementare)."/>
        <s v="Nu este cazul, fiind un proiect de rambursare a salariilor"/>
        <s v="Cunostintele dobandite ca urmare a participarii la programele de formare profesionala sunt utile pentru o perioada mai indelungata de timp."/>
        <s v="Proiectul implică inclusiv actiuni de formare /constientizare, ceea ce va determina efecte pe termen lung"/>
      </sharedItems>
    </cacheField>
    <cacheField name="40. Din perspectiva / experiența_x000a_dumneavoastră, au existat factori interni caracteristici POAT (care țin de_x000a_logica de intervenție și de implementare a programului), care au influențat_x000a_pozitiv sau negativ eficacitatea, impactul și sustenabilitatea proiectului implementat de dumneavoastră?" numFmtId="49">
      <sharedItems/>
    </cacheField>
    <cacheField name="41. Vă rugăm să oferiți exemple de factori interni pozitivi observați." numFmtId="49">
      <sharedItems count="6" longText="1">
        <s v=""/>
        <s v="Comunicarea interinstitutionala.Experienta acumulata in managementul, controlul si gestionarea fondurilor europene."/>
        <s v="corodonarea si sistemul de management"/>
        <s v="Consider că modificarea POAT 2014-2020 în sensul identificării de resurse financiare pentru elaborarea documentațiilor tehnico-economice pe 5D și Specializare Inteligentă, în conformitate cu prevederile OUG nr. 88/2020 ar putea avea influențe pozitive pentru implementarea proiectelor de investiție pe domeniile anterior menționate."/>
        <s v="Proceduri si instructiuni clare; calitatea si profesionalismul resurselor umane"/>
        <s v="Planificarea anuala a propunerilor de proiecte si analizarea aceatora in CMPOAT, raportarea trimestriala a progresului în implementarea proiectului"/>
      </sharedItems>
    </cacheField>
    <cacheField name="42. Vă rugăm să oferiți exemple de factori interni negativi observați." numFmtId="49">
      <sharedItems count="3" longText="1">
        <s v=""/>
        <s v="Relativ la cerintele AMPOAT pot confirma faptul ca :_x000a_- se solicita de mai multe ori aceleasi informatii/documente atasate  in mai multe module/in etape succesive ale implementarii proiectului (ex: ordin reprezentant legal, etc.)_x000a_- se solicita transmiterea prin sistem de documente care replica identic campurile din sistem_x000a_- indicatiile de completare sunt neclare/contradictorii lasand loc la interpretari,_x000a_- abordare neunitara a aceleasi spete intre ofiterii din cadrul AMPOAT_x000a_- utilizarea altor medii de comunicare decat cele ale MySMIS2014, astfel fiind intrerupta pista de auditare (exista pasaje in care acesata forma alternativa este formalizata la nivelul Ghidurilor)_x000a_-  solicitarea de documente justificative inainte de a fi formal posibil (ex: solicitarea fisei contului 8077 in cadrul CR in contextul in care la nivelul MIPE fisa poate fi generata de departamentul economic exclusiv dupa aprobarea sumei solicitate la rambursare)_x000a_- rigiditate a unor ofiteri care refuza adaptarea abordarii in functie de specificul proiectului cat si punerea la indoiala a declaratiilor personalului tehnic de specialitate din randul Beneficiarului_x000a_- depasiri de termene ce sunt cuantificate exclusiv in ce priveste activitatile/actiunile Beneficiarului, AMPOAT fiind exceptat cu efect asupra implementarii proiectelor_x000a__x000a_"/>
        <s v="Nu au existat resurse financiaree POAT suficiente pentru implementarea tututror proiectelor, asa ca unele au fost amanate"/>
      </sharedItems>
    </cacheField>
    <cacheField name="43. Din perspectiva/experiența_x000a_dumneavoastră, au existat factori externi de naturi diferite (legislativă,_x000a_instituțională, socială, economică), care au influențat pozitiv sau negativ eficacitatea și_x000a_sustenabilitatea proiectului implementat de dumneavoastră?" numFmtId="49">
      <sharedItems/>
    </cacheField>
    <cacheField name="44. Vă rugăm să oferiți exemple de factori externi pozitivi observați." numFmtId="49">
      <sharedItems count="2">
        <s v=""/>
        <s v="Modificări legislative, de creare  a cadrului instituțional necesar implementării proiectelor in perioada 2021-2027."/>
      </sharedItems>
    </cacheField>
    <cacheField name="45. Vă rugăm să oferiți exemple de factori externi negativi observați." numFmtId="49">
      <sharedItems count="10" longText="1">
        <s v=""/>
        <s v=" blocaje institutionale care au dus la nesemnarea a 5 contracte de finantare aprobate"/>
        <s v="Accesarea cu dificultate a datelor necesare evaluării, atât la surse interne cât și la surse externe sistemului de management al FESI, în condițiile în care acestea nu sunt agregate în baze de date convergente și ușor accesibile. "/>
        <s v="Pandemia Covid influenteaza eficacitatea proiectului"/>
        <s v="Modificări legislative, apariția crizei sanitare care au condus la întârzieri și la necesitatea unor adaptări la condiții/cerințe noi."/>
        <s v="deoarece procedura de achiziție publică a durat foarte mult atât în perioada de verificare ANAP cât și în perioada de derulare a procedurii - anulare și apoi relansare au dus la întârzieri în implementarea proiectului. Nevoia de obținerea a rezultatelor din  cadrul proiectului rămâne dar această nevoie este în strânsă legătură cu timpul în care acestea sunt puse la dispoziția beneficiarului"/>
        <s v="Cultura de evaluare deficitara"/>
        <s v="Starea de urgență instituită prin: _x000a_a._x0009_Comunicatul OMS din 11.03.2020 privind declararea pandemiei cu COVID-19;_x000a_b._x0009_Decretul nr.195 din 16.03.2020 emis de Președintele României privind declararea stării de urgență pe întreg teritoriul României pentru 30 zile ca urmare a efectelor pandemiei cu COVID-19;_x000a_c._x0009_Ordonanța militară nr. 3 din 24.03.2020 privind măsuri de prevenire a răspândirii COVID-19,_x000a_și, ulterior, Legea nr. 55/15.05.2020 privind unele măsuri pentru prevenirea și combaterea efectelor pandemiei de COVID-19 de instituire a stării de alertă, prelungită inclusiv până la data prezentei. _x000a_În cadrul Acordului-cadru nr.31336/24.04.2019 nu s-au mai încheiat alte contracte subsecvente, acesta ajungând la termen, termen care nu a fost prelungit. _x000a_Implementarea activităților prevăzute în cadrul acestui acord-cadru s-a finalizat în interiorul perioadei contractuale._x000a_În contextul pandemiei nu s-au mai contractat servicii obiectul cărora presupune activități care ar putea conduce la răspândirea COVID-19. Desfășurarea celorlalte activități prevăzute în proiect nu a fost afectată de efectele pandemiei._x000a__x000a_"/>
        <s v="Efectele pandemiei COVID-19; calitatea ofertelor depuse in cadrul procedurilor de achizitie pulica"/>
        <s v="Procedurile de achizitie publică / control financiar / plata garantie de buna executie"/>
      </sharedItems>
    </cacheField>
    <cacheField name="46. Din perspectiva_x000a_dumneavoastră, există exemple de bună practică care au determinat / determină_x000a_succesul proiectului implementat de dumneavoastră?" numFmtId="49">
      <sharedItems/>
    </cacheField>
    <cacheField name="47. Vă rugăm să exemplificați." numFmtId="49">
      <sharedItems count="10">
        <s v=""/>
        <s v="echipa formata de experti este un exemplu de buna practica"/>
        <s v="Au fost testate și consolidate relațiile interinstituționale și interinstituționale în ceea ce privește disponibilitatea datelor pentru evaluare."/>
        <s v="O buna comunicare intre cu personalul POAT."/>
        <s v="expertiza si experienta echipei interne in implementarea de proiecte, sprijinul conducerii"/>
        <s v="strâsa colaborare dintre prestator și beneficiar a dus la obținerea rezultatelor proiectului "/>
        <s v="Planificarea pe 10 ani"/>
        <s v="Celelalte evenimente organizate de SCIS in calitate de beneficiar de finantare europeana din FEDR prin POAT, precum Gala Europei 2017 și Gala Europei 2016."/>
        <s v="Activitatile de formare externa au adus un plus valoare din perspectiva continutului programelor furnizorilor de formare externi si a schimbului de experienta cu participanti din alte tari, "/>
        <s v="Transparenta procesului de selectei a partnerilor in structurile partneriale / organizarea consultărilor pe marginea documentelor programatice"/>
      </sharedItems>
    </cacheField>
    <cacheField name="48. Vă rugăm să apreciați următoarele aspecte_x000a_privind gradul de informare a potențialilor beneficiari și a beneficiarilor de finanțare prin FESI în perioada de programare 2014-2020, comparativ cu perioada 2007-2013: - Beneficiarii/potențialii beneficiari sunt mai bine informați privind oportunitățile de finanțare oferite de Programul Operațional" numFmtId="49">
      <sharedItems count="11">
        <s v=""/>
        <s v="I) În foarte mare măsură"/>
        <s v="V) Nu știu / Nu răspund"/>
        <s v="IV) În foarte mică măsură"/>
        <s v="III) În mică măsură"/>
        <s v="II) În mare măsură"/>
        <s v="În foarte mare măsură" u="1"/>
        <s v="În foarte mică măsură" u="1"/>
        <s v="În mică măsură" u="1"/>
        <s v="Nu știu / Nu răspund" u="1"/>
        <s v="În mare măsură" u="1"/>
      </sharedItems>
    </cacheField>
    <cacheField name="48. Vă rugăm să apreciați următoarele aspecte_x000a_privind gradul de informare a potențialilor beneficiari și a beneficiarilor de finanțare prin FESI în perioada de programare 2014-2020, comparativ cu perioada 2007-2013: - Beneficiarii/potențialii beneficiari sunt mai bine informați privind cerințele pentru solicitarea finanțării" numFmtId="49">
      <sharedItems count="11">
        <s v=""/>
        <s v="I) În foarte mare măsură"/>
        <s v="V) Nu știu / Nu răspund"/>
        <s v="IV) În foarte mică măsură"/>
        <s v="III) În mică măsură"/>
        <s v="II) În mare măsură"/>
        <s v="În foarte mare măsură" u="1"/>
        <s v="În foarte mică măsură" u="1"/>
        <s v="În mică măsură" u="1"/>
        <s v="Nu știu / Nu răspund" u="1"/>
        <s v="În mare măsură" u="1"/>
      </sharedItems>
    </cacheField>
    <cacheField name="48. Vă rugăm să apreciați următoarele aspecteprivind gradul de informare a potențialilor beneficiari și a beneficiarilor de finanțare prin FESI în perioada de programare 2014-2020, comparativ cu perioada 2007-2013: - Beneficiarii sunt mai bine informați privind procedurile de implementare a proiectelor" numFmtId="49">
      <sharedItems count="7">
        <s v=""/>
        <s v="I) În foarte mare măsură"/>
        <s v="VI) Nu știu / Nu răspund"/>
        <s v="V) Deloc"/>
        <s v="IV) În foarte mică măsură"/>
        <s v="II) În mare măsură"/>
        <s v="III) În mică măsură"/>
      </sharedItems>
    </cacheField>
    <cacheField name="48. Vă rugăm să apreciați următoarele aspecte_x000a_privind gradul de informare a potențialilor beneficiari și a beneficiarilor de finanțare prin FESI în perioada de programare 2014-2020, comparativ cu perioada 2007-2013: - Beneficiarii sunt mai bine informați privind comunicarea și regulile de identitate vizuală" numFmtId="49">
      <sharedItems count="7">
        <s v=""/>
        <s v="I) În foarte mare măsură"/>
        <s v="VI) Nu știu / Nu răspund"/>
        <s v="V) Deloc"/>
        <s v="II) În mare măsură"/>
        <s v="III) În mică măsură"/>
        <s v="IV) În foarte mică măsură"/>
      </sharedItems>
    </cacheField>
    <cacheField name="48. Vă rugăm să apreciați următoarele aspecte_x000a_privind gradul de informare a potențialilor beneficiari și a beneficiarilor de finanțare prin FESI în perioada de programare 2014-2020, comparativ cu perioada 2007-2013: - Beneficiarii sunt mai bine informați privind procedurile de achiziții" numFmtId="49">
      <sharedItems count="7">
        <s v=""/>
        <s v="I) În foarte mare măsură"/>
        <s v="VI) Nu știu / Nu răspund"/>
        <s v="V) Deloc"/>
        <s v="II) În mare măsură"/>
        <s v="III) În mică măsură"/>
        <s v="IV) În foarte mică măsură"/>
      </sharedItems>
    </cacheField>
    <cacheField name="49. Vă rugăm să apreciați în ce măsură_x000a_proiectele și acțiunile de informare finanțate prin POAT, cunoscute de dumneavoastră,_x000a_au contribuit la creșterea gradului de informare a potențialilor beneficiari și_x000a_beneficiari de finanțare prin FESI în perioada de programare 2014-2020: - Informarea privind oportunitățile de finanțare oferite de Programul Operațional" numFmtId="49">
      <sharedItems count="13">
        <s v=""/>
        <s v="I) În foarte mare măsură"/>
        <s v="VI) Nu știu / Nu răspund"/>
        <s v="II) În mare măsură"/>
        <s v="IV) În foarte mică măsură"/>
        <s v="III) În mică măsură"/>
        <s v="V) Deloc"/>
        <s v="În foarte mare măsură" u="1"/>
        <s v="În foarte mică măsură" u="1"/>
        <s v="În mică măsură" u="1"/>
        <s v="Nu știu / Nu răspund" u="1"/>
        <s v="Deloc" u="1"/>
        <s v="În mare măsură" u="1"/>
      </sharedItems>
    </cacheField>
    <cacheField name="49. Vă rugăm să apreciați în ce măsură_x000a_proiectele și acțiunile de informare finanțate prin POAT, cunoscute de dumneavoastră,_x000a_au contribuit la creșterea gradului de informare a potențialilor beneficiari și_x000a_beneficiari de finanțare prin FESI în perioada de programare 2014-2020: - Informarea privind cerințele pentru solicitarea finanțării" numFmtId="49">
      <sharedItems count="7">
        <s v=""/>
        <s v="I) În foarte mare măsură"/>
        <s v="VI) Nu știu / Nu răspund"/>
        <s v="II) În mare măsură"/>
        <s v="IV)În foarte mică măsură"/>
        <s v="III) În mică măsură"/>
        <s v="VI) Deloc"/>
      </sharedItems>
    </cacheField>
    <cacheField name="49. Vă rugăm să apreciați în ce măsură_x000a_proiectele și acțiunile de informare finanțate prin POAT, cunoscute de dumneavoastră,_x000a_au contribuit la creșterea gradului de informare a potențialilor beneficiari și_x000a_beneficiari de finanțare prin FESI în perioada de programare 2014-2020: - Informarea privind procedurile de implementare a proiectelor" numFmtId="49">
      <sharedItems count="7">
        <s v=""/>
        <s v="I) În foarte mare măsură"/>
        <s v="II) În mare măsură"/>
        <s v="VI) Nu știu / Nu răspund"/>
        <s v="V) Deloc"/>
        <s v="III) În mică măsură"/>
        <s v="IV) În foarte mică măsură"/>
      </sharedItems>
    </cacheField>
    <cacheField name="49. Vă rugăm să apreciați în ce măsură_x000a_proiectele și acțiunile de informare finanțate prin POAT, cunoscute de dumneavoastră,_x000a_au contribuit la creșterea gradului de informare a potențialilor beneficiari și_x000a_beneficiari de finanțare prin FESI în perioada de programare 2014-2020: - Informarea privind comunicarea si regulile de identitate vizuală" numFmtId="49">
      <sharedItems count="7">
        <s v=""/>
        <s v="I) În foarte mare măsură"/>
        <s v="II) În mare măsură"/>
        <s v="VI) Nu știu / Nu răspund"/>
        <s v="V) Deloc"/>
        <s v="III) În mică măsură"/>
        <s v="IV) În foarte mică măsură"/>
      </sharedItems>
    </cacheField>
    <cacheField name="49. Vă rugăm să apreciați în ce măsură_x000a_proiectele și acțiunile de informare finanțate prin POAT, cunoscute de dumneavoastră,_x000a_au contribuit la creșterea gradului de informare a potențialilor beneficiari și_x000a_beneficiari de finanțare prin FESI în perioada de programare 2014-2020: - Informarea privind procedurile de achiziții" numFmtId="49">
      <sharedItems count="7">
        <s v=""/>
        <s v="I) În foarte mare măsură"/>
        <s v="VI) Nu știu / Nu răspund"/>
        <s v="II) În mare măsură"/>
        <s v="V) Deloc"/>
        <s v="III) În mică măsură"/>
        <s v="IV) În foarte mică măsură"/>
      </sharedItems>
    </cacheField>
    <cacheField name="50. Vă_x000a_rugăm să apreciați în ce măsură rezultatele proiectelor FESI (în care sunteți_x000a_implicat/ă sau despre care aveți_x000a_cunosțintă) sunt cunoscute de către publicul larg, cetățenii României:" numFmtId="49">
      <sharedItems count="7">
        <s v=""/>
        <s v="I) În foarte mare măsură"/>
        <s v="II) În mare măsură"/>
        <s v="III) În mică măsură"/>
        <s v="V) Nu știu / Nu răspund"/>
        <s v="VI) Deloc"/>
        <s v="IV) În foarte mică măsură"/>
      </sharedItems>
    </cacheField>
    <cacheField name="51. Cum apreciați eficacitatea acțiunilor de_x000a_informare și de diseminare a informațiilor privind Fondurile Europene_x000a_Structurale și de Coeziune? - Campanii de informare" numFmtId="49">
      <sharedItems/>
    </cacheField>
    <cacheField name="51. Cum apreciați eficacitatea acțiunilor de_x000a_informare și de diseminare a informațiilor privind Fondurile Europene_x000a_Structurale și de Coeziune? - Servicii de helpdesk" numFmtId="49">
      <sharedItems/>
    </cacheField>
    <cacheField name="51. Cum apreciați eficacitatea acțiunilor de_x000a_informare și de diseminare a informațiilor privind Fondurile Europene_x000a_Structurale și de Coeziune? - Evenimente de informare și diseminare (seminarii, conferințe, etc.)" numFmtId="49">
      <sharedItems/>
    </cacheField>
    <cacheField name="51. Cum apreciați eficacitatea acțiunilor de_x000a_informare și de diseminare a informațiilor privind Fondurile Europene_x000a_Structurale și de Coeziune? - Seminarii si conferințe prin internet" numFmtId="49">
      <sharedItems/>
    </cacheField>
    <cacheField name="51. Cum apreciați eficacitatea acțiunilor de_x000a_informare și de diseminare a informațiilor privind Fondurile Europene_x000a_Structurale și de Coeziune? - Activități ale centrelor de informare" numFmtId="49">
      <sharedItems/>
    </cacheField>
    <cacheField name="51. Cum apreciați eficacitatea acțiunilor de_x000a_informare și de diseminare a informațiilor privind Fondurile Europene_x000a_Structurale și de Coeziune? - Canale media sociale" numFmtId="49">
      <sharedItems/>
    </cacheField>
    <cacheField name="51. Cum apreciați eficacitatea acțiunilor de_x000a_informare și de diseminare a informațiilor privind Fondurile Europene_x000a_Structurale și de Coeziune? - Altele. Vă rugam indicați ce se poate face mai bine:" numFmtId="49">
      <sharedItems/>
    </cacheField>
    <cacheField name="51. Cum apreciați eficacitatea acțiunilor de_x000a_informare și de diseminare a informațiilor privind Fondurile Europene_x000a_Structurale și de Coeziune? - Altele. Vă rugam indicați ce se poate face mai bine: - Text" numFmtId="49">
      <sharedItems/>
    </cacheField>
    <cacheField name="Q33 - Parent Topics" numFmtId="49">
      <sharedItems/>
    </cacheField>
    <cacheField name="Q33 - Sentiment Polarity" numFmtId="0">
      <sharedItems containsMixedTypes="1" containsNumber="1" containsInteger="1" minValue="0" maxValue="0"/>
    </cacheField>
    <cacheField name="Q33 - Sentiment Score" numFmtId="0">
      <sharedItems containsMixedTypes="1" containsNumber="1" containsInteger="1" minValue="-10" maxValue="-5"/>
    </cacheField>
    <cacheField name="Q33 - Sentiment" numFmtId="49">
      <sharedItems/>
    </cacheField>
    <cacheField name="Q33 - Topic Sentiment Label" numFmtId="49">
      <sharedItems/>
    </cacheField>
    <cacheField name="Q33 - Topic Sentiment Score" numFmtId="49">
      <sharedItems/>
    </cacheField>
    <cacheField name="Q33 - Topics" numFmtId="49">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oxana Dumitrescu" refreshedDate="44307.734228819441" createdVersion="6" refreshedVersion="6" minRefreshableVersion="3" recordCount="39" xr:uid="{72682EF0-34B5-43E5-890C-4CEE401995B4}">
  <cacheSource type="worksheet">
    <worksheetSource ref="A1:CC40" sheet="Date"/>
  </cacheSource>
  <cacheFields count="91">
    <cacheField name="Start Date" numFmtId="22">
      <sharedItems containsSemiMixedTypes="0" containsNonDate="0" containsDate="1" containsString="0" minDate="2021-02-18T07:14:04" maxDate="2021-03-26T05:36:10"/>
    </cacheField>
    <cacheField name="End Date" numFmtId="22">
      <sharedItems containsSemiMixedTypes="0" containsNonDate="0" containsDate="1" containsString="0" minDate="2021-02-19T05:24:49" maxDate="2021-03-26T05:48:12"/>
    </cacheField>
    <cacheField name="Response Type" numFmtId="49">
      <sharedItems/>
    </cacheField>
    <cacheField name="IP Address" numFmtId="49">
      <sharedItems/>
    </cacheField>
    <cacheField name="Progress" numFmtId="0">
      <sharedItems containsSemiMixedTypes="0" containsString="0" containsNumber="1" containsInteger="1" minValue="2" maxValue="100"/>
    </cacheField>
    <cacheField name="Duration (in seconds)" numFmtId="0">
      <sharedItems containsSemiMixedTypes="0" containsString="0" containsNumber="1" containsInteger="1" minValue="35" maxValue="671008"/>
    </cacheField>
    <cacheField name="Finished" numFmtId="49">
      <sharedItems/>
    </cacheField>
    <cacheField name="Recorded Date" numFmtId="22">
      <sharedItems containsSemiMixedTypes="0" containsNonDate="0" containsDate="1" containsString="0" minDate="2021-02-24T05:34:24" maxDate="2021-04-05T05:32:36"/>
    </cacheField>
    <cacheField name="Response ID" numFmtId="49">
      <sharedItems/>
    </cacheField>
    <cacheField name="Recipient Last Name" numFmtId="49">
      <sharedItems/>
    </cacheField>
    <cacheField name="Recipient First Name" numFmtId="49">
      <sharedItems/>
    </cacheField>
    <cacheField name="Recipient Email" numFmtId="49">
      <sharedItems/>
    </cacheField>
    <cacheField name="External Data Reference" numFmtId="49">
      <sharedItems/>
    </cacheField>
    <cacheField name="Location Latitude" numFmtId="0">
      <sharedItems containsMixedTypes="1" containsNumber="1" minValue="44.205093383789063" maxValue="47.166702270507813"/>
    </cacheField>
    <cacheField name="Location Longitude" numFmtId="0">
      <sharedItems containsMixedTypes="1" containsNumber="1" minValue="21.225692749023438" maxValue="27.983306884765625"/>
    </cacheField>
    <cacheField name="Distribution Channel" numFmtId="49">
      <sharedItems/>
    </cacheField>
    <cacheField name="User Language" numFmtId="49">
      <sharedItems/>
    </cacheField>
    <cacheField name="1. În cadrul cărui tip de instituție vă desfășurați activitatea? - Selected Choice" numFmtId="49">
      <sharedItems count="4">
        <s v="Autoritate publică centrală"/>
        <s v=""/>
        <s v="ONG de utilitate publică"/>
        <s v="Alt tip de instituție. Vă rugăm să specificați:"/>
      </sharedItems>
    </cacheField>
    <cacheField name="1. În cadrul cărui tip de instituție vă desfășurați activitatea? - Alt tip de instituție. Vă rugăm să specificați: - Text" numFmtId="49">
      <sharedItems/>
    </cacheField>
    <cacheField name="2. În cadrul cărui Obiectiv_x000a_Specific (OS) al POAT 2014-2020 ați beneficiat_x000a_de finanțare?" numFmtId="49">
      <sharedItems containsBlank="1" count="9" longText="1">
        <s v="OS 1.2. Asigurarea transparenței și credibilității FESI și a rolului Politicii de Coeziune a UE"/>
        <s v=""/>
        <s v="OS 1.1. Întărirea capacității beneficiarilor de proiecte finanțate din FESI de a pregăti şi implementa proiecte mature"/>
        <s v="OS 2.2. Dezvoltarea și menținerea unui sistem informatic funcțional și eficient pentru FSC, precum și întărirea capacității utilizatorilor săi"/>
        <s v="OS 2.1. Îmbunătățirea cadrului de reglementare, strategic şi procedural pentru coordonarea și implementarea FESI"/>
        <s v="OS 3.1. Dezvoltarea unei politici îmbunătățite a managementului resurselor umane care să asigure stabilitatea, calificarea și motivarea adecvată a personalului care lucrează în cadrul sistemului de coordonare, gestionare și control al FESI"/>
        <s v="OS 2.1. Îmbunătățirea cadrului de reglementare, strategic şi procedural pentru coordonarea și implementarea FESI,OS 3.1. Dezvoltarea unei politici îmbunătățite a managementului resurselor umane care să asigure stabilitatea, calificarea și motivarea adecvată a personalului care lucrează în cadrul sistemului de coordonare, gestionare și control al FESI"/>
        <s v="OS 1.1. Întărirea capacității beneficiarilor de proiecte finanțate din FESI de a pregăti şi implementa proiecte mature,OS 2.1. Îmbunătățirea cadrului de reglementare, strategic şi procedural pentru coordonarea și implementarea FESI"/>
        <m/>
      </sharedItems>
    </cacheField>
    <cacheField name="3. Care este stadiul proiectului implementat de dumneavoastră cu finanțare POAT 2014-2020?" numFmtId="49">
      <sharedItems count="3">
        <s v="Finalizat"/>
        <s v=""/>
        <s v="În implementare"/>
      </sharedItems>
    </cacheField>
    <cacheField name="4. În ce măsură progresul fizic al proiectului respectă graficul de implementare a activităților?" numFmtId="49">
      <sharedItems/>
    </cacheField>
    <cacheField name="5. Vă rugăm să detaliați răspunsul." numFmtId="49">
      <sharedItems count="6" longText="1">
        <s v=""/>
        <s v="datorita conditiilor pandemice, nu se pot desfasura sesiuni de instruire."/>
        <s v="În conformitate cu contextul actual de COVID - 19, principala activitate a proiectului, instruire și formare, se află în prezent într-un proces de reorganizare. La modul concret, ansamblul de activități previzionate a se desfășura într-o manieră fizică vor fi transpuse în mediu online cu scopul de a oferi participanților cea mai sigură experiență."/>
        <s v="Avand in vedere ca este vorba despre un proiect de formare profesionala structurat pe 2 activitati majore (formare profesioanala interna si formare profesionala externa) si contextul generat de efectele pandemiei cauzate de noul coronavirus COVID-19, progresul fizic a intampinat dificultati generate de restrictiile impuse pentru combaterea pandemiei. "/>
        <s v="Activit['ile proiectului au fost impactate de consecintele Crizei COVID (avand in vedere ca implicau organizarea de venimente / cursuri de formare cu numar mare de participanti). Totodată, s-au inregistrat sincope în derularea și implemntarea contractelor de achizitie publica in cadrul proiectului"/>
        <s v="Înregistrăm întârzieri în realizarea activităților din cadrul proiectului. Proiectul finanțează un acord Passa ce are ca obiectiv întărirea capacității MS de a sprijini construcția celor 2 spitale regionale de urgență Iași, Cluj, Craiova. Acordul este încheiat între MS și BEI: BEI acordă asistență tehnică MS pentru constructia celor 3 spitale și există întârzieri și a nivelul lor de a contracta experții pentru acordarea asistenței. De asemenea, al nivelul MS achizițiile din cadrul proiectului au fost extrem de mult întârziate, întârzieri datorate atât din pricina izbucnirii pandemiei COVID-19, cât și a schimbărilor frecvente ce au avut loc la nivelul conducerii MS.Totodată, Serviciul achiziții nu deține personal suficient pentru realizarea în termen a tuturor achizițiilor ministerului. " u="1"/>
      </sharedItems>
    </cacheField>
    <cacheField name="6. În ce măsură progresul financiar al proiectului respectă graficul de rambursare?" numFmtId="49">
      <sharedItems/>
    </cacheField>
    <cacheField name="7. Vă rugăm să detaliați răspunsul." numFmtId="49">
      <sharedItems/>
    </cacheField>
    <cacheField name="8. În ce măsură nevoile care_x000a_au stat la baza solicitării sprijinului POAT sunt resimțite la nivelul_x000a_organizației dumneavoastră în prezent?" numFmtId="49">
      <sharedItems count="4">
        <s v=""/>
        <s v="În foarte mare măsură"/>
        <s v="În mare măsură"/>
        <s v="În mică măsură"/>
      </sharedItems>
    </cacheField>
    <cacheField name="9. În ce măsură sprijinul de_x000a_care organizația dumneavoastră a beneficiat prin POAT a contribuit_x000a_la diminuarea nevoilor resimțite la momentul elaborării cererii de finanțare?" numFmtId="49">
      <sharedItems count="5">
        <s v=""/>
        <s v="În foarte mare măsură"/>
        <s v="În mare măsură"/>
        <s v="În mică măsură"/>
        <s v="Nu știu / Nu răspund"/>
      </sharedItems>
    </cacheField>
    <cacheField name="10. În ce măsură ați observat_x000a_în ultimii 7 ani o modificare a numărului de propuneri de proiecte pentru_x000a_obținerea de finanțare din FESI în comparație cu perioada 2007-2013, la nivelul organizației dumneavoastră?" numFmtId="49">
      <sharedItems count="5">
        <s v=""/>
        <s v="A crescut în mare măsură"/>
        <s v="A crescut în mică măsură"/>
        <s v="Nu știu / Nu răspund"/>
        <s v="Nu s-a modificat"/>
      </sharedItems>
    </cacheField>
    <cacheField name="11. În ce măsură această creștere se datorează proiectelor implementate finanțate din POAT 2014-2020?" numFmtId="49">
      <sharedItems/>
    </cacheField>
    <cacheField name="12. În ce măsură ați observat_x000a_în ultimii 7 ani o modificare a numărului de proiecte cu finanțare FESI în_x000a_comparație cu perioada 2007-2013, la nivelul organizației dumneavoastră?" numFmtId="49">
      <sharedItems count="5">
        <s v=""/>
        <s v="A crescut în mare măsură"/>
        <s v="A crescut în mică măsură"/>
        <s v="Nu știu / Nu răspund"/>
        <s v="Nu s-a modificat"/>
      </sharedItems>
    </cacheField>
    <cacheField name="13. În ce măsură această creștere se datorează proiectelor implementate finanțate din POAT 2014-2020?" numFmtId="49">
      <sharedItems count="5">
        <s v=""/>
        <s v="În foarte mare măsură"/>
        <s v="În mare măsură"/>
        <s v="În mică măsură"/>
        <s v="Nu știu / Nu răspund"/>
      </sharedItems>
    </cacheField>
    <cacheField name="14. În ce măsură ați observat_x000a_în ultimii 7 ani o modificare a calității proiectelor cu finanțare FESI în_x000a_comparație cu perioada 2007-2013, la nivelul organizației dumneavoastră? (prin proiecte de calitate înțelegând, de_x000a_exemplu, proiecte care obțin scor maxim și sunt implementate fără modificări ale_x000a_activităților și ale bugetului)" numFmtId="49">
      <sharedItems count="5">
        <s v=""/>
        <s v="A crescut în mare măsură"/>
        <s v="Nu s-a modificat"/>
        <s v="Nu știu / Nu răspund"/>
        <s v="A crescut în mică măsură"/>
      </sharedItems>
    </cacheField>
    <cacheField name="15. În ce măsură această creștere se datorează proiectelor implementate finanțate din POAT 2014-2020?" numFmtId="49">
      <sharedItems count="5">
        <s v=""/>
        <s v="În foarte mare măsură"/>
        <s v="În mare măsură"/>
        <s v="În mică măsură"/>
        <s v="Nu știu / Nu răspund"/>
      </sharedItems>
    </cacheField>
    <cacheField name="16. În ce măsură ați observat_x000a_în ultimii 7 ani o modificare a numărului de proiecte cu finanțare FESI având_x000a_obiective cu impact strategic în comparație cu perioada 2007-2013? (prin_x000a_impact strategic înțelegând că afectează, de exemplu, un sector al economiei sau_x000a_o comunitate)" numFmtId="49">
      <sharedItems count="5">
        <s v=""/>
        <s v="A crescut în mare măsură"/>
        <s v="A crescut în mică măsură"/>
        <s v="Nu știu / Nu răspund"/>
        <s v="Nu s-a modificat"/>
      </sharedItems>
    </cacheField>
    <cacheField name="17. În ce măsură această creștere se datorează proiectelor implementate finanțate din POAT 2014-2020?" numFmtId="49">
      <sharedItems count="4">
        <s v=""/>
        <s v="În foarte mare măsură"/>
        <s v="În mică măsură"/>
        <s v="În mare măsură"/>
      </sharedItems>
    </cacheField>
    <cacheField name="18. În ce măsură ați observat_x000a_în ultimii 7 ani o modificare a eficienței în implementarea proiectelor cu_x000a_finanțare FESI în comparație cu perioada 2007-2013? (prin eficiență înțelegând, de exemplu, că rapoartele tehnice de progres nu au primit observații, cheltuielile_x000a_solicitate la plată au fost acceptate integral etc.)" numFmtId="49">
      <sharedItems count="6">
        <s v=""/>
        <s v="A crescut în mare măsură"/>
        <s v="Nu știu / Nu răspund"/>
        <s v="Nu s-a modificat"/>
        <s v="A crescut în mică măsură"/>
        <s v="A scăzut în mică măsură"/>
      </sharedItems>
    </cacheField>
    <cacheField name="19. În ce măsură această creștere se datorează proiectelor implementate finanțate din POAT 2014-2020?" numFmtId="49">
      <sharedItems count="5">
        <s v=""/>
        <s v="În foarte mare măsură"/>
        <s v="În mare măsură"/>
        <s v="În mică măsură"/>
        <s v="Nu știu / Nu răspund"/>
      </sharedItems>
    </cacheField>
    <cacheField name="20. În ce măsură ați observat_x000a_în ultimii 7 ani o modificare a eficienței procedurilor de achiziție publică în_x000a_comparație cu perioada 2007-2013? (o procedură eficientă reprezintă, de exemplu, o procedură care respectă calendarul planificat și nu atrage penalități_x000a_financiare din cauza neregulilor)" numFmtId="49">
      <sharedItems count="7">
        <s v=""/>
        <s v="A crescut în mare măsură"/>
        <s v="Nu s-a modificat"/>
        <s v="Nu știu / Nu răspund"/>
        <s v="A scăzut în mare măsură"/>
        <s v="A scăzut în mică măsură"/>
        <s v="A crescut în mică măsură"/>
      </sharedItems>
    </cacheField>
    <cacheField name="21. În ce_x000a_măsură această creștere se datorează îmbunătățirii competențelor_x000a_beneficiarilor FESI de organizare și derulare a procedurilor de achiziție_x000a_publică?" numFmtId="49">
      <sharedItems count="3">
        <s v=""/>
        <s v="În foarte mare măsură"/>
        <s v="În mică măsură"/>
      </sharedItems>
    </cacheField>
    <cacheField name="22. În ce măsură îmbunătățirea competențelor se datorează proiectelor implementate finanțate din POAT 2014-2020?" numFmtId="49">
      <sharedItems count="4">
        <s v=""/>
        <s v="În foarte mare măsură"/>
        <s v="În mare măsură"/>
        <s v="În mică măsură"/>
      </sharedItems>
    </cacheField>
    <cacheField name="23. În ce măsură ați observat_x000a_în ultimii 7 ani o modificare a capacității beneficiarilor FESI de gestionare a_x000a_resurselor umane din echipa / echipele de proiect în comparație cu perioada_x000a_2007-2013?" numFmtId="49">
      <sharedItems count="6">
        <s v=""/>
        <s v="A crescut în mare măsură"/>
        <s v="Nu s-a modificat"/>
        <s v="Nu știu / Nu răspund"/>
        <s v="A scăzut în mică măsură"/>
        <s v="A crescut în mică măsură"/>
      </sharedItems>
    </cacheField>
    <cacheField name="24. În ce măsură această creștere se datorează proiectelor implementate finanțate din POAT 2014-2020?" numFmtId="49">
      <sharedItems/>
    </cacheField>
    <cacheField name="25. În ce măsură ați observat_x000a_în ultimii 7 ani o modificare în ce privește prezența la nivelul beneficiarilor FESI a unor sisteme de_x000a_management al activităților care integrează activitățile proiectului cu_x000a_celelalte activități ale beneficiarului în comparație cu perioada 2007-2013? (prin_x000a_sisteme de management înțelegând, de exemplu, utilizarea unor echipe_x000a_interdisciplinare sau cooperarea ușoară înterdepartamentală)" numFmtId="49">
      <sharedItems count="7">
        <s v=""/>
        <s v="A crescut în mare măsură"/>
        <s v="A crescut în mică măsură"/>
        <s v="Nu știu / Nu răspund"/>
        <s v="A scăzut în mare măsură"/>
        <s v="A scăzut în mică măsură"/>
        <s v="Nu s-a modificat"/>
      </sharedItems>
    </cacheField>
    <cacheField name="26. În ce măsură această creștere se datorează proiectelor implementate finanțate din POAT 2014-2020?" numFmtId="49">
      <sharedItems/>
    </cacheField>
    <cacheField name="27. În ce măsură ați observat_x000a_în ultimii 7 ani o modificare în ce privește prezența la nivelul beneficiarilor FESI a unor sisteme de_x000a_control care integrează procesul de luare a deciziilor la nivelul proiectului /_x000a_proiectelor pe care beneficiarii le implementează în comparație cu perioada_x000a_2007-2013? (prin sisteme de control înțelegând, de exemplu, implicarea_x000a_managementului de top în managementul proiectului sau utilizarea managementului_x000a_riscului)" numFmtId="49">
      <sharedItems count="6">
        <s v=""/>
        <s v="Nu știu / Nu răspund"/>
        <s v="A crescut în mică măsură"/>
        <s v="A crescut în mare măsură"/>
        <s v="A scăzut în mare măsură"/>
        <s v="Nu s-a modificat"/>
      </sharedItems>
    </cacheField>
    <cacheField name="28. În ce măsură această creștere se datorează proiectelor implementate finanțate din POAT 2014-2020?" numFmtId="49">
      <sharedItems count="5">
        <s v=""/>
        <s v="În mică măsură"/>
        <s v="În mare măsură"/>
        <s v="În foarte mare măsură"/>
        <s v="Nu știu / Nu răspund"/>
      </sharedItems>
    </cacheField>
    <cacheField name="29. În ce_x000a_măsură considerați că la nivelul beneficiarilor FESI numărul de consultanți cu_x000a_specializări tehnico-economice în ultimii 7 ani a fost adecvat față de nevoia de a pregăti documentația_x000a_tehnico-economică impusă de investițiile şi activităţile din proiecte?" numFmtId="49">
      <sharedItems/>
    </cacheField>
    <cacheField name="30. În ce măsură această creștere se datorează proiectelor implementate finanțate din POAT 2014-2020?" numFmtId="49">
      <sharedItems count="3">
        <s v=""/>
        <s v="În mare măsură"/>
        <s v="În foarte mare măsură"/>
      </sharedItems>
    </cacheField>
    <cacheField name="31. Ați constatat apariția altor efecte, pozitive sau negative, care nu au fost așteptate pe parcursul implementarii proiectului pe care îl gestionați, care nu au fost așteptate la momentul scrierii / depunerii cererii de finanțare?" numFmtId="49">
      <sharedItems/>
    </cacheField>
    <cacheField name="32. Vă rugăm să oferiți exemple de efecte pozitive observate." numFmtId="49">
      <sharedItems/>
    </cacheField>
    <cacheField name="33. Vă rugăm să oferiți exemple de efecte negative observate." numFmtId="49">
      <sharedItems longText="1"/>
    </cacheField>
    <cacheField name="34. Ați constatat manifestarea în alte domenii de activitate a efectelor așteptate ale proiectului pe care îl gestionați?" numFmtId="49">
      <sharedItems count="4">
        <s v=""/>
        <s v="Nu știu / Nu răspund"/>
        <s v="Nu"/>
        <s v="Da"/>
      </sharedItems>
    </cacheField>
    <cacheField name="35. Vă rugăm să exemplificați." numFmtId="49">
      <sharedItems/>
    </cacheField>
    <cacheField name="36. Ați constatat manifestarea_x000a_efectelor așteptate ale proiectului pe care îl gestionați asupra altor persoane din afara grupului țintă ?" numFmtId="49">
      <sharedItems count="4">
        <s v=""/>
        <s v="Nu știu / Nu răspund"/>
        <s v="Nu"/>
        <s v="Da"/>
      </sharedItems>
    </cacheField>
    <cacheField name="37. Vă rugăm să exemplificați." numFmtId="49">
      <sharedItems/>
    </cacheField>
    <cacheField name="38. În ce măsură considerați că efectele proiectului pe care îl gestionați s-au menținut/ se vor menține după finalizarea proiectului?" numFmtId="49">
      <sharedItems count="13">
        <s v=""/>
        <s v="IV) În foarte mică măsură"/>
        <s v="II) În mare măsură"/>
        <s v="I) În foarte mare măsură"/>
        <s v="V) Deloc"/>
        <s v="III) În mică măsură"/>
        <s v="VI) Nu știu / Nu răspund"/>
        <s v="În mică măsură" u="1"/>
        <s v="În foarte mare măsură" u="1"/>
        <s v="Nu știu / Nu răspund" u="1"/>
        <s v="În foarte mică măsură" u="1"/>
        <s v="Deloc" u="1"/>
        <s v="În mare măsură" u="1"/>
      </sharedItems>
    </cacheField>
    <cacheField name="39. Vă rugăm să detaliați răspunsul." numFmtId="49">
      <sharedItems longText="1"/>
    </cacheField>
    <cacheField name="40. Din perspectiva / experiența_x000a_dumneavoastră, au existat factori interni caracteristici POAT (care țin de_x000a_logica de intervenție și de implementare a programului), care au influențat_x000a_pozitiv sau negativ eficacitatea, impactul și sustenabilitatea proiectului implementat de dumneavoastră?" numFmtId="49">
      <sharedItems count="5">
        <s v=""/>
        <s v="Nu știu / Nu răspund"/>
        <s v="Nu"/>
        <s v="Da, factori pozitivi"/>
        <s v="Da, factori negativi"/>
      </sharedItems>
    </cacheField>
    <cacheField name="41. Vă rugăm să oferiți exemple de factori interni pozitivi observați." numFmtId="49">
      <sharedItems longText="1"/>
    </cacheField>
    <cacheField name="42. Vă rugăm să oferiți exemple de factori interni negativi observați." numFmtId="49">
      <sharedItems longText="1"/>
    </cacheField>
    <cacheField name="43. Din perspectiva/experiența_x000a_dumneavoastră, au existat factori externi de naturi diferite (legislativă,_x000a_instituțională, socială, economică), care au influențat pozitiv sau negativ eficacitatea și_x000a_sustenabilitatea proiectului implementat de dumneavoastră?" numFmtId="49">
      <sharedItems count="6">
        <s v=""/>
        <s v="Da, factori negativi"/>
        <s v="Nu"/>
        <s v="Da, factori pozitivi"/>
        <s v="Nu știu / Nu răspund"/>
        <s v="Da, factori pozitivi,Nu"/>
      </sharedItems>
    </cacheField>
    <cacheField name="44. Vă rugăm să oferiți exemple de factori externi pozitivi observați." numFmtId="49">
      <sharedItems/>
    </cacheField>
    <cacheField name="45. Vă rugăm să oferiți exemple de factori externi negativi observați." numFmtId="49">
      <sharedItems longText="1"/>
    </cacheField>
    <cacheField name="46. Din perspectiva_x000a_dumneavoastră, există exemple de bună practică care au determinat / determină_x000a_succesul proiectului implementat de dumneavoastră?" numFmtId="49">
      <sharedItems count="4">
        <s v=""/>
        <s v="Da"/>
        <s v="Nu știu / Nu răspund"/>
        <s v="Nu"/>
      </sharedItems>
    </cacheField>
    <cacheField name="47. Vă rugăm să exemplificați." numFmtId="49">
      <sharedItems/>
    </cacheField>
    <cacheField name="48. Vă rugăm să apreciați următoarele aspecte_x000a_privind gradul de informare a potențialilor beneficiari și a beneficiarilor de finanțare prin FESI în perioada de programare 2014-2020, comparativ cu perioada 2007-2013: - Beneficiarii/potențialii beneficiari sunt mai bine informați privind oportunitățile de finanțare oferite de Programul Operațional" numFmtId="49">
      <sharedItems/>
    </cacheField>
    <cacheField name="48. Vă rugăm să apreciați următoarele aspecte_x000a_privind gradul de informare a potențialilor beneficiari și a beneficiarilor de finanțare prin FESI în perioada de programare 2014-2020, comparativ cu perioada 2007-2013: - Beneficiarii/potențialii beneficiari sunt mai bine informați privind cerințele pentru solicitarea finanțării" numFmtId="49">
      <sharedItems/>
    </cacheField>
    <cacheField name="48. Vă rugăm să apreciați următoarele aspecteprivind gradul de informare a potențialilor beneficiari și a beneficiarilor de finanțare prin FESI în perioada de programare 2014-2020, comparativ cu perioada 2007-2013: - Beneficiarii sunt mai bine informați privind procedurile de implementare a proiectelor" numFmtId="49">
      <sharedItems/>
    </cacheField>
    <cacheField name="48. Vă rugăm să apreciați următoarele aspecte_x000a_privind gradul de informare a potențialilor beneficiari și a beneficiarilor de finanțare prin FESI în perioada de programare 2014-2020, comparativ cu perioada 2007-2013: - Beneficiarii sunt mai bine informați privind comunicarea și regulile de identitate vizuală" numFmtId="49">
      <sharedItems/>
    </cacheField>
    <cacheField name="48. Vă rugăm să apreciați următoarele aspecte_x000a_privind gradul de informare a potențialilor beneficiari și a beneficiarilor de finanțare prin FESI în perioada de programare 2014-2020, comparativ cu perioada 2007-2013: - Beneficiarii sunt mai bine informați privind procedurile de achiziții" numFmtId="49">
      <sharedItems/>
    </cacheField>
    <cacheField name="49. Vă rugăm să apreciați în ce măsură_x000a_proiectele și acțiunile de informare finanțate prin POAT, cunoscute de dumneavoastră,_x000a_au contribuit la creșterea gradului de informare a potențialilor beneficiari și_x000a_beneficiari de finanțare prin FESI în perioada de programare 2014-2020: - Informarea privind oportunitățile de finanțare oferite de Programul Operațional" numFmtId="49">
      <sharedItems/>
    </cacheField>
    <cacheField name="49. Vă rugăm să apreciați în ce măsură_x000a_proiectele și acțiunile de informare finanțate prin POAT, cunoscute de dumneavoastră,_x000a_au contribuit la creșterea gradului de informare a potențialilor beneficiari și_x000a_beneficiari de finanțare prin FESI în perioada de programare 2014-2020: - Informarea privind cerințele pentru solicitarea finanțării" numFmtId="49">
      <sharedItems/>
    </cacheField>
    <cacheField name="49. Vă rugăm să apreciați în ce măsură_x000a_proiectele și acțiunile de informare finanțate prin POAT, cunoscute de dumneavoastră,_x000a_au contribuit la creșterea gradului de informare a potențialilor beneficiari și_x000a_beneficiari de finanțare prin FESI în perioada de programare 2014-2020: - Informarea privind procedurile de implementare a proiectelor" numFmtId="49">
      <sharedItems/>
    </cacheField>
    <cacheField name="49. Vă rugăm să apreciați în ce măsură_x000a_proiectele și acțiunile de informare finanțate prin POAT, cunoscute de dumneavoastră,_x000a_au contribuit la creșterea gradului de informare a potențialilor beneficiari și_x000a_beneficiari de finanțare prin FESI în perioada de programare 2014-2020: - Informarea privind comunicarea si regulile de identitate vizuală" numFmtId="49">
      <sharedItems/>
    </cacheField>
    <cacheField name="49. Vă rugăm să apreciați în ce măsură_x000a_proiectele și acțiunile de informare finanțate prin POAT, cunoscute de dumneavoastră,_x000a_au contribuit la creșterea gradului de informare a potențialilor beneficiari și_x000a_beneficiari de finanțare prin FESI în perioada de programare 2014-2020: - Informarea privind procedurile de achiziții" numFmtId="49">
      <sharedItems/>
    </cacheField>
    <cacheField name="50. Vă_x000a_rugăm să apreciați în ce măsură rezultatele proiectelor FESI (în care sunteți_x000a_implicat/ă sau despre care aveți_x000a_cunosțintă) sunt cunoscute de către publicul larg, cetățenii României:" numFmtId="49">
      <sharedItems count="13">
        <s v=""/>
        <s v="I) În foarte mare măsură"/>
        <s v="II) În mare măsură"/>
        <s v="III) În mică măsură"/>
        <s v="V) Nu știu / Nu răspund"/>
        <s v="VI) Deloc"/>
        <s v="IV) În foarte mică măsură"/>
        <s v="În mică măsură" u="1"/>
        <s v="În foarte mare măsură" u="1"/>
        <s v="Nu știu / Nu răspund" u="1"/>
        <s v="În foarte mică măsură" u="1"/>
        <s v="Deloc" u="1"/>
        <s v="În mare măsură" u="1"/>
      </sharedItems>
    </cacheField>
    <cacheField name="51. Cum apreciați eficacitatea acțiunilor de_x000a_informare și de diseminare a informațiilor privind Fondurile Europene_x000a_Structurale și de Coeziune? - Campanii de informare" numFmtId="49">
      <sharedItems count="6">
        <s v=""/>
        <s v="Efect ridicat"/>
        <s v="Efect foarte ridicat"/>
        <s v="Nu știu"/>
        <s v="Efect foarte scăzut sau niciun efect"/>
        <s v="Efect scăzut"/>
      </sharedItems>
    </cacheField>
    <cacheField name="51. Cum apreciați eficacitatea acțiunilor de_x000a_informare și de diseminare a informațiilor privind Fondurile Europene_x000a_Structurale și de Coeziune? - Servicii de helpdesk" numFmtId="49">
      <sharedItems count="7">
        <s v=""/>
        <s v="Efect ridicat"/>
        <s v="Efect foarte ridicat"/>
        <s v="Nu este aplicabil"/>
        <s v="Nu știu"/>
        <s v="Efect scăzut"/>
        <s v="Efect foarte scăzut sau niciun efect"/>
      </sharedItems>
    </cacheField>
    <cacheField name="51. Cum apreciați eficacitatea acțiunilor de_x000a_informare și de diseminare a informațiilor privind Fondurile Europene_x000a_Structurale și de Coeziune? - Evenimente de informare și diseminare (seminarii, conferințe, etc.)" numFmtId="49">
      <sharedItems count="6">
        <s v=""/>
        <s v="Efect ridicat"/>
        <s v="Efect foarte ridicat"/>
        <s v="Nu știu"/>
        <s v="Efect foarte scăzut sau niciun efect"/>
        <s v="Efect scăzut"/>
      </sharedItems>
    </cacheField>
    <cacheField name="51. Cum apreciați eficacitatea acțiunilor de_x000a_informare și de diseminare a informațiilor privind Fondurile Europene_x000a_Structurale și de Coeziune? - Seminarii si conferințe prin internet" numFmtId="49">
      <sharedItems count="6">
        <s v=""/>
        <s v="Efect ridicat"/>
        <s v="Efect foarte scăzut sau niciun efect"/>
        <s v="Efect foarte ridicat"/>
        <s v="Nu știu"/>
        <s v="Efect scăzut"/>
      </sharedItems>
    </cacheField>
    <cacheField name="51. Cum apreciați eficacitatea acțiunilor de_x000a_informare și de diseminare a informațiilor privind Fondurile Europene_x000a_Structurale și de Coeziune? - Activități ale centrelor de informare" numFmtId="49">
      <sharedItems count="7">
        <s v=""/>
        <s v="Efect ridicat"/>
        <s v="Efect foarte ridicat"/>
        <s v="Nu știu"/>
        <s v="Efect scăzut"/>
        <s v="Efect foarte scăzut sau niciun efect"/>
        <s v="Nu este aplicabil"/>
      </sharedItems>
    </cacheField>
    <cacheField name="51. Cum apreciați eficacitatea acțiunilor de_x000a_informare și de diseminare a informațiilor privind Fondurile Europene_x000a_Structurale și de Coeziune? - Canale media sociale" numFmtId="49">
      <sharedItems count="6">
        <s v=""/>
        <s v="Efect ridicat"/>
        <s v="Efect foarte ridicat"/>
        <s v="Nu știu"/>
        <s v="Efect scăzut"/>
        <s v="Efect foarte scăzut sau niciun efect"/>
      </sharedItems>
    </cacheField>
    <cacheField name="51. Cum apreciați eficacitatea acțiunilor de_x000a_informare și de diseminare a informațiilor privind Fondurile Europene_x000a_Structurale și de Coeziune? - Altele. Vă rugam indicați ce se poate face mai bine:" numFmtId="49">
      <sharedItems count="6">
        <s v=""/>
        <s v="Efect foarte ridicat"/>
        <s v="Nu știu"/>
        <s v="Efect scăzut"/>
        <s v="Nu este aplicabil"/>
        <s v="Efect ridicat"/>
      </sharedItems>
    </cacheField>
    <cacheField name="51. Cum apreciați eficacitatea acțiunilor de_x000a_informare și de diseminare a informațiilor privind Fondurile Europene_x000a_Structurale și de Coeziune? - Altele. Vă rugam indicați ce se poate face mai bine: - Text" numFmtId="49">
      <sharedItems/>
    </cacheField>
    <cacheField name="Q33 - Parent Topics" numFmtId="49">
      <sharedItems/>
    </cacheField>
    <cacheField name="Q33 - Sentiment Polarity" numFmtId="0">
      <sharedItems containsMixedTypes="1" containsNumber="1" containsInteger="1" minValue="0" maxValue="0"/>
    </cacheField>
    <cacheField name="Q33 - Sentiment Score" numFmtId="0">
      <sharedItems containsMixedTypes="1" containsNumber="1" containsInteger="1" minValue="-10" maxValue="-5"/>
    </cacheField>
    <cacheField name="Q33 - Sentiment" numFmtId="49">
      <sharedItems/>
    </cacheField>
    <cacheField name="Q33 - Topic Sentiment Label" numFmtId="49">
      <sharedItems/>
    </cacheField>
    <cacheField name="Q33 - Topic Sentiment Score" numFmtId="49">
      <sharedItems/>
    </cacheField>
    <cacheField name="Q33 - Topics" numFmtId="49">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0">
  <r>
    <d v="2021-02-18T07:14:04"/>
    <d v="2021-02-19T05:24:49"/>
    <s v="IP Address"/>
    <s v="86.122.210.5"/>
    <n v="8"/>
    <n v="79844"/>
    <s v="False"/>
    <d v="2021-03-05T05:24:52"/>
    <s v="R_2RPTyYwuttiggVa"/>
    <s v=""/>
    <s v=""/>
    <s v=""/>
    <s v=""/>
    <s v=""/>
    <s v=""/>
    <s v="anonymous"/>
    <s v="RO"/>
    <s v="Autoritate publică centrală"/>
    <s v=""/>
    <s v="OS 1.2. Asigurarea transparenței și credibilității FESI și a rolului Politicii de Coeziune a UE"/>
    <s v="Finalizat"/>
    <x v="0"/>
    <s v=""/>
    <x v="0"/>
    <x v="0"/>
    <s v=""/>
    <s v=""/>
    <s v=""/>
    <x v="0"/>
    <s v=""/>
    <s v=""/>
    <s v=""/>
    <s v=""/>
    <s v=""/>
    <s v=""/>
    <s v=""/>
    <s v=""/>
    <s v=""/>
    <s v=""/>
    <s v=""/>
    <s v=""/>
    <x v="0"/>
    <s v=""/>
    <x v="0"/>
    <s v=""/>
    <s v=""/>
    <x v="0"/>
    <s v=""/>
    <s v=""/>
    <x v="0"/>
    <x v="0"/>
    <s v=""/>
    <x v="0"/>
    <s v=""/>
    <x v="0"/>
    <x v="0"/>
    <x v="0"/>
    <s v=""/>
    <x v="0"/>
    <x v="0"/>
    <s v=""/>
    <x v="0"/>
    <x v="0"/>
    <s v=""/>
    <x v="0"/>
    <x v="0"/>
    <x v="0"/>
    <x v="0"/>
    <x v="0"/>
    <x v="0"/>
    <x v="0"/>
    <x v="0"/>
    <x v="0"/>
    <x v="0"/>
    <x v="0"/>
    <x v="0"/>
    <s v=""/>
    <s v=""/>
    <s v=""/>
    <s v=""/>
    <s v=""/>
    <s v=""/>
    <s v=""/>
    <s v=""/>
    <s v=""/>
    <s v=""/>
    <s v=""/>
    <s v=""/>
    <s v=""/>
    <s v=""/>
    <s v=""/>
  </r>
  <r>
    <d v="2021-03-11T02:28:21"/>
    <d v="2021-03-11T02:28:57"/>
    <s v="IP Address"/>
    <s v="5.2.249.50"/>
    <n v="2"/>
    <n v="35"/>
    <s v="False"/>
    <d v="2021-04-05T05:32:36"/>
    <s v="R_1FJSmcK9N9GjNgg"/>
    <s v=""/>
    <s v=""/>
    <s v="vasandei@adrnordest.ro"/>
    <s v=""/>
    <s v=""/>
    <s v=""/>
    <s v="email"/>
    <s v="RO"/>
    <s v=""/>
    <s v=""/>
    <s v=""/>
    <s v=""/>
    <x v="0"/>
    <s v=""/>
    <x v="0"/>
    <x v="0"/>
    <s v=""/>
    <s v=""/>
    <s v=""/>
    <x v="0"/>
    <s v=""/>
    <s v=""/>
    <s v=""/>
    <s v=""/>
    <s v=""/>
    <s v=""/>
    <s v=""/>
    <s v=""/>
    <s v=""/>
    <s v=""/>
    <s v=""/>
    <s v=""/>
    <x v="0"/>
    <s v=""/>
    <x v="0"/>
    <s v=""/>
    <s v=""/>
    <x v="0"/>
    <s v=""/>
    <s v=""/>
    <x v="0"/>
    <x v="0"/>
    <s v=""/>
    <x v="0"/>
    <s v=""/>
    <x v="0"/>
    <x v="0"/>
    <x v="0"/>
    <s v=""/>
    <x v="0"/>
    <x v="0"/>
    <s v=""/>
    <x v="0"/>
    <x v="0"/>
    <s v=""/>
    <x v="0"/>
    <x v="0"/>
    <x v="0"/>
    <x v="0"/>
    <x v="0"/>
    <x v="0"/>
    <x v="0"/>
    <x v="0"/>
    <x v="0"/>
    <x v="0"/>
    <x v="0"/>
    <x v="0"/>
    <s v=""/>
    <s v=""/>
    <s v=""/>
    <s v=""/>
    <s v=""/>
    <s v=""/>
    <s v=""/>
    <s v=""/>
    <s v=""/>
    <s v=""/>
    <s v=""/>
    <s v=""/>
    <s v=""/>
    <s v=""/>
    <s v=""/>
  </r>
  <r>
    <d v="2021-03-10T06:23:03"/>
    <d v="2021-03-10T06:29:39"/>
    <s v="IP Address"/>
    <s v="80.96.196.2"/>
    <n v="92"/>
    <n v="396"/>
    <s v="False"/>
    <d v="2021-03-24T07:29:44"/>
    <s v="R_ZpZfTksN07uK9Ox"/>
    <s v=""/>
    <s v=""/>
    <s v="monica.chiffa@adr.gov.ro"/>
    <s v=""/>
    <s v=""/>
    <s v=""/>
    <s v="email"/>
    <s v="RO"/>
    <s v="Autoritate publică centrală"/>
    <s v=""/>
    <s v="OS 1.1. Întărirea capacității beneficiarilor de proiecte finanțate din FESI de a pregăti şi implementa proiecte mature"/>
    <s v="Finalizat"/>
    <x v="1"/>
    <s v=""/>
    <x v="1"/>
    <x v="0"/>
    <s v="În foarte mare măsură"/>
    <s v="În foarte mare măsură"/>
    <s v="A crescut în mare măsură"/>
    <x v="1"/>
    <s v="A crescut în mare măsură"/>
    <s v="În foarte mare măsură"/>
    <s v="A crescut în mare măsură"/>
    <s v="În foarte mare măsură"/>
    <s v="A crescut în mare măsură"/>
    <s v="În foarte mare măsură"/>
    <s v="A crescut în mare măsură"/>
    <s v="În foarte mare măsură"/>
    <s v="A crescut în mare măsură"/>
    <s v="În foarte mare măsură"/>
    <s v="În foarte mare măsură"/>
    <s v="A crescut în mare măsură"/>
    <x v="1"/>
    <s v="A crescut în mare măsură"/>
    <x v="1"/>
    <s v="Nu știu / Nu răspund"/>
    <s v=""/>
    <x v="1"/>
    <s v=""/>
    <s v="Da, efecte pozitive"/>
    <x v="1"/>
    <x v="0"/>
    <s v="Nu știu / Nu răspund"/>
    <x v="0"/>
    <s v="Nu știu / Nu răspund"/>
    <x v="0"/>
    <x v="1"/>
    <x v="1"/>
    <s v="Nu știu / Nu răspund"/>
    <x v="0"/>
    <x v="0"/>
    <s v="Da, factori negativi"/>
    <x v="0"/>
    <x v="1"/>
    <s v="Da"/>
    <x v="1"/>
    <x v="0"/>
    <x v="0"/>
    <x v="0"/>
    <x v="0"/>
    <x v="0"/>
    <x v="0"/>
    <x v="0"/>
    <x v="0"/>
    <x v="0"/>
    <x v="0"/>
    <x v="0"/>
    <s v=""/>
    <s v=""/>
    <s v=""/>
    <s v=""/>
    <s v=""/>
    <s v=""/>
    <s v=""/>
    <s v=""/>
    <s v=""/>
    <s v=""/>
    <s v=""/>
    <s v=""/>
    <s v=""/>
    <s v=""/>
    <s v=""/>
  </r>
  <r>
    <d v="2021-03-24T08:11:28"/>
    <d v="2021-03-24T08:18:55"/>
    <s v="IP Address"/>
    <s v="37.128.230.14"/>
    <n v="100"/>
    <n v="446"/>
    <s v="True"/>
    <d v="2021-03-24T08:18:57"/>
    <s v="R_1TzP6g1vLumRV1n"/>
    <s v=""/>
    <s v=""/>
    <s v=""/>
    <s v=""/>
    <n v="44.429092407226563"/>
    <n v="26.100601196289063"/>
    <s v="anonymous"/>
    <s v="RO"/>
    <s v="Autoritate publică centrală"/>
    <s v=""/>
    <s v="OS 2.2. Dezvoltarea și menținerea unui sistem informatic funcțional și eficient pentru FSC, precum și întărirea capacității utilizatorilor săi"/>
    <s v="În implementare"/>
    <x v="2"/>
    <s v=""/>
    <x v="1"/>
    <x v="0"/>
    <s v="În mare măsură"/>
    <s v="În mare măsură"/>
    <s v="A crescut în mare măsură"/>
    <x v="1"/>
    <s v="A crescut în mare măsură"/>
    <s v="În mare măsură"/>
    <s v="Nu s-a modificat"/>
    <s v=""/>
    <s v="A crescut în mică măsură"/>
    <s v="În mică măsură"/>
    <s v="A crescut în mare măsură"/>
    <s v="În mare măsură"/>
    <s v="Nu s-a modificat"/>
    <s v=""/>
    <s v=""/>
    <s v="Nu s-a modificat"/>
    <x v="0"/>
    <s v="A crescut în mică măsură"/>
    <x v="2"/>
    <s v="A crescut în mică măsură"/>
    <s v="În mică măsură"/>
    <x v="2"/>
    <s v=""/>
    <s v="Nu"/>
    <x v="0"/>
    <x v="0"/>
    <s v="Nu"/>
    <x v="0"/>
    <s v="Nu"/>
    <x v="0"/>
    <x v="2"/>
    <x v="0"/>
    <s v="Nu"/>
    <x v="0"/>
    <x v="0"/>
    <s v="Nu"/>
    <x v="0"/>
    <x v="0"/>
    <s v="Da"/>
    <x v="0"/>
    <x v="1"/>
    <x v="1"/>
    <x v="1"/>
    <x v="1"/>
    <x v="1"/>
    <x v="1"/>
    <x v="1"/>
    <x v="1"/>
    <x v="1"/>
    <x v="1"/>
    <x v="1"/>
    <s v="Efect ridicat"/>
    <s v="Efect ridicat"/>
    <s v="Efect ridicat"/>
    <s v="Efect ridicat"/>
    <s v="Efect ridicat"/>
    <s v="Efect ridicat"/>
    <s v=""/>
    <s v=""/>
    <s v=""/>
    <s v=""/>
    <s v=""/>
    <s v=""/>
    <s v=""/>
    <s v=""/>
    <s v=""/>
  </r>
  <r>
    <d v="2021-03-18T02:32:47"/>
    <d v="2021-03-18T02:55:14"/>
    <s v="IP Address"/>
    <s v="213.177.0.130"/>
    <n v="100"/>
    <n v="1346"/>
    <s v="True"/>
    <d v="2021-03-18T02:55:16"/>
    <s v="R_2fBYzcHXOrJGElH"/>
    <s v=""/>
    <s v=""/>
    <s v=""/>
    <s v=""/>
    <n v="46.064102172851563"/>
    <n v="23.595306396484375"/>
    <s v="anonymous"/>
    <s v="RO"/>
    <s v="Autoritate publică centrală"/>
    <s v=""/>
    <s v="OS 2.1. Îmbunătățirea cadrului de reglementare, strategic şi procedural pentru coordonarea și implementarea FESI"/>
    <s v="În implementare"/>
    <x v="2"/>
    <s v=""/>
    <x v="1"/>
    <x v="0"/>
    <s v="În foarte mare măsură"/>
    <s v="În foarte mare măsură"/>
    <s v="A crescut în mică măsură"/>
    <x v="2"/>
    <s v="A crescut în mică măsură"/>
    <s v="În mică măsură"/>
    <s v="A crescut în mare măsură"/>
    <s v="În mare măsură"/>
    <s v="A crescut în mică măsură"/>
    <s v="În mică măsură"/>
    <s v="A crescut în mare măsură"/>
    <s v="În mare măsură"/>
    <s v="A crescut în mare măsură"/>
    <s v="În foarte mare măsură"/>
    <s v="În mare măsură"/>
    <s v="A crescut în mare măsură"/>
    <x v="2"/>
    <s v="A crescut în mare măsură"/>
    <x v="3"/>
    <s v="A crescut în mare măsură"/>
    <s v="În mare măsură"/>
    <x v="2"/>
    <s v=""/>
    <s v="Da, efecte pozitive"/>
    <x v="0"/>
    <x v="0"/>
    <s v="Da"/>
    <x v="0"/>
    <s v="Da"/>
    <x v="0"/>
    <x v="2"/>
    <x v="0"/>
    <s v="Da, factori pozitivi"/>
    <x v="0"/>
    <x v="0"/>
    <s v="Da, factori pozitivi"/>
    <x v="0"/>
    <x v="0"/>
    <s v="Da"/>
    <x v="0"/>
    <x v="1"/>
    <x v="1"/>
    <x v="1"/>
    <x v="1"/>
    <x v="1"/>
    <x v="1"/>
    <x v="1"/>
    <x v="1"/>
    <x v="1"/>
    <x v="1"/>
    <x v="2"/>
    <s v="Efect ridicat"/>
    <s v="Efect ridicat"/>
    <s v="Efect ridicat"/>
    <s v="Efect ridicat"/>
    <s v="Efect ridicat"/>
    <s v="Efect ridicat"/>
    <s v=""/>
    <s v=""/>
    <s v=""/>
    <s v=""/>
    <s v=""/>
    <s v=""/>
    <s v=""/>
    <s v=""/>
    <s v=""/>
  </r>
  <r>
    <d v="2021-02-24T05:25:16"/>
    <d v="2021-02-24T05:41:21"/>
    <s v="IP Address"/>
    <s v="213.177.4.234"/>
    <n v="100"/>
    <n v="965"/>
    <s v="True"/>
    <d v="2021-02-24T05:41:22"/>
    <s v="R_2wjCgC1oWpQRzaS"/>
    <s v=""/>
    <s v=""/>
    <s v="mihaela.isfan@mfe.gov.ro"/>
    <s v=""/>
    <n v="44.49560546875"/>
    <n v="26.053802490234375"/>
    <s v="email"/>
    <s v="RO"/>
    <s v="Autoritate publică centrală"/>
    <s v=""/>
    <s v="OS 2.1. Îmbunătățirea cadrului de reglementare, strategic şi procedural pentru coordonarea și implementarea FESI"/>
    <s v="În implementare"/>
    <x v="1"/>
    <s v=""/>
    <x v="1"/>
    <x v="0"/>
    <s v="În foarte mare măsură"/>
    <s v="În mare măsură"/>
    <s v="Nu știu / Nu răspund"/>
    <x v="0"/>
    <s v="Nu știu / Nu răspund"/>
    <s v=""/>
    <s v="Nu știu / Nu răspund"/>
    <s v=""/>
    <s v="Nu știu / Nu răspund"/>
    <s v=""/>
    <s v="Nu știu / Nu răspund"/>
    <s v=""/>
    <s v="Nu știu / Nu răspund"/>
    <s v=""/>
    <s v=""/>
    <s v="Nu știu / Nu răspund"/>
    <x v="0"/>
    <s v="Nu știu / Nu răspund"/>
    <x v="0"/>
    <s v="Nu știu / Nu răspund"/>
    <s v=""/>
    <x v="1"/>
    <s v=""/>
    <s v="Nu"/>
    <x v="0"/>
    <x v="0"/>
    <s v="Nu"/>
    <x v="0"/>
    <s v="Nu"/>
    <x v="0"/>
    <x v="2"/>
    <x v="2"/>
    <s v="Nu știu / Nu răspund"/>
    <x v="0"/>
    <x v="0"/>
    <s v="Da, factori negativi"/>
    <x v="0"/>
    <x v="2"/>
    <s v="Da"/>
    <x v="2"/>
    <x v="2"/>
    <x v="2"/>
    <x v="2"/>
    <x v="2"/>
    <x v="2"/>
    <x v="2"/>
    <x v="2"/>
    <x v="2"/>
    <x v="1"/>
    <x v="2"/>
    <x v="3"/>
    <s v="Efect ridicat"/>
    <s v="Efect ridicat"/>
    <s v="Efect foarte ridicat"/>
    <s v="Efect foarte scăzut sau niciun efect"/>
    <s v="Efect ridicat"/>
    <s v="Efect ridicat"/>
    <s v="Efect foarte ridicat"/>
    <s v="Campanii unitare, cu mesaje simple si clare, derulate prin toapte mijloacele de informare"/>
    <s v=""/>
    <s v=""/>
    <s v=""/>
    <s v=""/>
    <s v=""/>
    <s v=""/>
    <s v=""/>
  </r>
  <r>
    <d v="2021-02-24T05:41:34"/>
    <d v="2021-02-24T05:49:56"/>
    <s v="IP Address"/>
    <s v="213.177.4.27"/>
    <n v="100"/>
    <n v="502"/>
    <s v="True"/>
    <d v="2021-02-24T05:49:58"/>
    <s v="R_3hGiktsx3MFfUTx"/>
    <s v=""/>
    <s v=""/>
    <s v="cristian.stoian@mt.ro"/>
    <s v=""/>
    <n v="44.49560546875"/>
    <n v="26.053802490234375"/>
    <s v="email"/>
    <s v="RO"/>
    <s v="Autoritate publică centrală"/>
    <s v=""/>
    <s v="OS 1.1. Întărirea capacității beneficiarilor de proiecte finanțate din FESI de a pregăti şi implementa proiecte mature"/>
    <s v="În implementare"/>
    <x v="3"/>
    <s v="datorita conditiilor pandemice, nu se pot desfasura sesiuni de instruire."/>
    <x v="1"/>
    <x v="0"/>
    <s v="În foarte mare măsură"/>
    <s v="În foarte mare măsură"/>
    <s v="A crescut în mare măsură"/>
    <x v="1"/>
    <s v="A crescut în mare măsură"/>
    <s v="În foarte mare măsură"/>
    <s v="A crescut în mare măsură"/>
    <s v="În foarte mare măsură"/>
    <s v="A crescut în mare măsură"/>
    <s v="În foarte mare măsură"/>
    <s v="A crescut în mare măsură"/>
    <s v="În foarte mare măsură"/>
    <s v="A crescut în mare măsură"/>
    <s v="În foarte mare măsură"/>
    <s v="În foarte mare măsură"/>
    <s v="A crescut în mare măsură"/>
    <x v="1"/>
    <s v="Nu știu / Nu răspund"/>
    <x v="0"/>
    <s v="Nu știu / Nu răspund"/>
    <s v=""/>
    <x v="1"/>
    <s v=""/>
    <s v="Da, efecte negative"/>
    <x v="0"/>
    <x v="1"/>
    <s v="Nu știu / Nu răspund"/>
    <x v="0"/>
    <s v="Nu știu / Nu răspund"/>
    <x v="0"/>
    <x v="3"/>
    <x v="3"/>
    <s v="Nu știu / Nu răspund"/>
    <x v="0"/>
    <x v="0"/>
    <s v="Da, factori negativi"/>
    <x v="0"/>
    <x v="3"/>
    <s v="Da"/>
    <x v="3"/>
    <x v="1"/>
    <x v="1"/>
    <x v="1"/>
    <x v="1"/>
    <x v="1"/>
    <x v="3"/>
    <x v="3"/>
    <x v="1"/>
    <x v="2"/>
    <x v="3"/>
    <x v="3"/>
    <s v="Efect foarte ridicat"/>
    <s v="Efect foarte ridicat"/>
    <s v="Efect foarte ridicat"/>
    <s v="Efect foarte ridicat"/>
    <s v="Efect foarte ridicat"/>
    <s v="Efect foarte ridicat"/>
    <s v=""/>
    <s v=""/>
    <s v=""/>
    <n v="0"/>
    <n v="-5"/>
    <s v="Negative"/>
    <s v=""/>
    <s v=""/>
    <s v=""/>
  </r>
  <r>
    <d v="2021-02-24T05:31:35"/>
    <d v="2021-02-24T07:11:23"/>
    <s v="IP Address"/>
    <s v="213.177.4.234"/>
    <n v="100"/>
    <n v="5988"/>
    <s v="True"/>
    <d v="2021-02-24T07:11:24"/>
    <s v="R_3MyXf4L5WDCvPOy"/>
    <s v=""/>
    <s v=""/>
    <s v="razvan.alexandru@mfe.gov.ro"/>
    <s v=""/>
    <n v="44.49560546875"/>
    <n v="26.053802490234375"/>
    <s v="email"/>
    <s v="RO"/>
    <s v="Autoritate publică centrală"/>
    <s v=""/>
    <s v="OS 2.2. Dezvoltarea și menținerea unui sistem informatic funcțional și eficient pentru FSC, precum și întărirea capacității utilizatorilor săi"/>
    <s v="Finalizat"/>
    <x v="1"/>
    <s v=""/>
    <x v="1"/>
    <x v="0"/>
    <s v="În foarte mare măsură"/>
    <s v="În mică măsură"/>
    <s v="Nu știu / Nu răspund"/>
    <x v="0"/>
    <s v="Nu știu / Nu răspund"/>
    <s v=""/>
    <s v="Nu știu / Nu răspund"/>
    <s v=""/>
    <s v="Nu știu / Nu răspund"/>
    <s v=""/>
    <s v="Nu s-a modificat"/>
    <s v=""/>
    <s v="Nu s-a modificat"/>
    <s v=""/>
    <s v=""/>
    <s v="A scăzut în mică măsură"/>
    <x v="0"/>
    <s v="A scăzut în mare măsură"/>
    <x v="0"/>
    <s v="A scăzut în mare măsură"/>
    <s v=""/>
    <x v="3"/>
    <s v=""/>
    <s v="Nu"/>
    <x v="0"/>
    <x v="0"/>
    <s v="Nu știu / Nu răspund"/>
    <x v="0"/>
    <s v="Nu"/>
    <x v="0"/>
    <x v="2"/>
    <x v="4"/>
    <s v="Da, factori negativi"/>
    <x v="0"/>
    <x v="1"/>
    <s v="Nu știu / Nu răspund"/>
    <x v="0"/>
    <x v="0"/>
    <s v="Nu știu / Nu răspund"/>
    <x v="0"/>
    <x v="3"/>
    <x v="3"/>
    <x v="3"/>
    <x v="3"/>
    <x v="3"/>
    <x v="2"/>
    <x v="2"/>
    <x v="3"/>
    <x v="3"/>
    <x v="2"/>
    <x v="4"/>
    <s v="Nu știu"/>
    <s v="Nu este aplicabil"/>
    <s v="Nu știu"/>
    <s v="Nu știu"/>
    <s v="Nu știu"/>
    <s v="Nu știu"/>
    <s v=""/>
    <s v=""/>
    <s v=""/>
    <s v=""/>
    <s v=""/>
    <s v=""/>
    <s v=""/>
    <s v=""/>
    <s v=""/>
  </r>
  <r>
    <d v="2021-02-24T23:20:00"/>
    <d v="2021-02-24T23:29:55"/>
    <s v="IP Address"/>
    <s v="213.177.4.234"/>
    <n v="100"/>
    <n v="595"/>
    <s v="True"/>
    <d v="2021-02-24T23:29:56"/>
    <s v="R_3Nxhk1gNJkcGuiL"/>
    <s v=""/>
    <s v=""/>
    <s v="mirela.bontea@mfe.gov.ro"/>
    <s v=""/>
    <n v="44.49560546875"/>
    <n v="26.053802490234375"/>
    <s v="email"/>
    <s v="RO"/>
    <s v="Autoritate publică centrală"/>
    <s v=""/>
    <s v="OS 3.1. Dezvoltarea unei politici îmbunătățite a managementului resurselor umane care să asigure stabilitatea, calificarea și motivarea adecvată a personalului care lucrează în cadrul sistemului de coordonare, gestionare și control al FESI"/>
    <s v="În implementare"/>
    <x v="2"/>
    <s v=""/>
    <x v="1"/>
    <x v="0"/>
    <s v="În mare măsură"/>
    <s v="În foarte mare măsură"/>
    <s v="Nu știu / Nu răspund"/>
    <x v="0"/>
    <s v="Nu știu / Nu răspund"/>
    <s v=""/>
    <s v="Nu știu / Nu răspund"/>
    <s v=""/>
    <s v="Nu știu / Nu răspund"/>
    <s v=""/>
    <s v="Nu știu / Nu răspund"/>
    <s v=""/>
    <s v="Nu știu / Nu răspund"/>
    <s v=""/>
    <s v=""/>
    <s v="Nu știu / Nu răspund"/>
    <x v="0"/>
    <s v="Nu știu / Nu răspund"/>
    <x v="0"/>
    <s v="Nu știu / Nu răspund"/>
    <s v=""/>
    <x v="1"/>
    <s v=""/>
    <s v="Nu"/>
    <x v="0"/>
    <x v="0"/>
    <s v="Nu știu / Nu răspund"/>
    <x v="0"/>
    <s v="Nu știu / Nu răspund"/>
    <x v="0"/>
    <x v="4"/>
    <x v="0"/>
    <s v="Nu"/>
    <x v="0"/>
    <x v="0"/>
    <s v="Nu"/>
    <x v="0"/>
    <x v="0"/>
    <s v="Nu știu / Nu răspund"/>
    <x v="0"/>
    <x v="2"/>
    <x v="2"/>
    <x v="2"/>
    <x v="2"/>
    <x v="2"/>
    <x v="2"/>
    <x v="2"/>
    <x v="3"/>
    <x v="3"/>
    <x v="2"/>
    <x v="4"/>
    <s v="Efect ridicat"/>
    <s v="Efect ridicat"/>
    <s v="Efect foarte ridicat"/>
    <s v="Efect ridicat"/>
    <s v="Efect scăzut"/>
    <s v="Efect ridicat"/>
    <s v="Nu știu"/>
    <s v=""/>
    <s v=""/>
    <s v=""/>
    <s v=""/>
    <s v=""/>
    <s v=""/>
    <s v=""/>
    <s v=""/>
  </r>
  <r>
    <d v="2021-03-11T03:15:54"/>
    <d v="2021-03-17T07:51:57"/>
    <s v="IP Address"/>
    <s v="37.128.230.14"/>
    <n v="100"/>
    <n v="531362"/>
    <s v="True"/>
    <d v="2021-03-17T07:51:58"/>
    <s v="R_sppM0BGhoLgWQIF"/>
    <s v=""/>
    <s v=""/>
    <s v="doru.zafiu@research.gov.ro"/>
    <s v=""/>
    <n v="44.429092407226563"/>
    <n v="26.100601196289063"/>
    <s v="email"/>
    <s v="RO"/>
    <s v="Autoritate publică centrală"/>
    <s v=""/>
    <s v="OS 3.1. Dezvoltarea unei politici îmbunătățite a managementului resurselor umane care să asigure stabilitatea, calificarea și motivarea adecvată a personalului care lucrează în cadrul sistemului de coordonare, gestionare și control al FESI"/>
    <s v="În implementare"/>
    <x v="2"/>
    <s v=""/>
    <x v="1"/>
    <x v="0"/>
    <s v="În foarte mare măsură"/>
    <s v="În foarte mare măsură"/>
    <s v="A crescut în mare măsură"/>
    <x v="1"/>
    <s v="A crescut în mare măsură"/>
    <s v="În foarte mare măsură"/>
    <s v="A crescut în mare măsură"/>
    <s v="În foarte mare măsură"/>
    <s v="Nu știu / Nu răspund"/>
    <s v=""/>
    <s v="A crescut în mare măsură"/>
    <s v="În foarte mare măsură"/>
    <s v="Nu știu / Nu răspund"/>
    <s v=""/>
    <s v=""/>
    <s v="A crescut în mare măsură"/>
    <x v="1"/>
    <s v="A crescut în mare măsură"/>
    <x v="1"/>
    <s v="Nu știu / Nu răspund"/>
    <s v=""/>
    <x v="1"/>
    <s v=""/>
    <s v="Nu știu / Nu răspund"/>
    <x v="0"/>
    <x v="0"/>
    <s v="Nu știu / Nu răspund"/>
    <x v="0"/>
    <s v="Nu știu / Nu răspund"/>
    <x v="0"/>
    <x v="3"/>
    <x v="5"/>
    <s v="Da, factori pozitivi"/>
    <x v="1"/>
    <x v="0"/>
    <s v="Nu știu / Nu răspund"/>
    <x v="0"/>
    <x v="0"/>
    <s v="Nu știu / Nu răspund"/>
    <x v="0"/>
    <x v="1"/>
    <x v="1"/>
    <x v="1"/>
    <x v="1"/>
    <x v="2"/>
    <x v="1"/>
    <x v="1"/>
    <x v="1"/>
    <x v="1"/>
    <x v="2"/>
    <x v="4"/>
    <s v="Nu știu"/>
    <s v="Nu știu"/>
    <s v="Nu știu"/>
    <s v="Nu știu"/>
    <s v="Nu știu"/>
    <s v="Nu știu"/>
    <s v="Nu știu"/>
    <s v=""/>
    <s v=""/>
    <s v=""/>
    <s v=""/>
    <s v=""/>
    <s v=""/>
    <s v=""/>
    <s v=""/>
  </r>
  <r>
    <d v="2021-03-24T06:35:16"/>
    <d v="2021-03-24T07:00:56"/>
    <s v="IP Address"/>
    <s v="109.103.54.235"/>
    <n v="100"/>
    <n v="1539"/>
    <s v="True"/>
    <d v="2021-03-24T07:00:58"/>
    <s v="R_1hxUkmqkgbsgdDw"/>
    <s v=""/>
    <s v=""/>
    <s v="maria.palii@fonduri-ue.ro"/>
    <s v=""/>
    <n v="44.447006225585938"/>
    <n v="26.01849365234375"/>
    <s v="email"/>
    <s v="RO"/>
    <s v="Autoritate publică centrală"/>
    <s v=""/>
    <s v="OS 2.1. Îmbunătățirea cadrului de reglementare, strategic şi procedural pentru coordonarea și implementarea FESI"/>
    <s v="Finalizat"/>
    <x v="2"/>
    <s v=""/>
    <x v="1"/>
    <x v="0"/>
    <s v="În mare măsură"/>
    <s v="În mare măsură"/>
    <s v="Nu știu / Nu răspund"/>
    <x v="0"/>
    <s v="Nu știu / Nu răspund"/>
    <s v=""/>
    <s v="Nu știu / Nu răspund"/>
    <s v=""/>
    <s v="Nu știu / Nu răspund"/>
    <s v=""/>
    <s v="Nu s-a modificat"/>
    <s v=""/>
    <s v="Nu știu / Nu răspund"/>
    <s v=""/>
    <s v=""/>
    <s v="A scăzut în mică măsură"/>
    <x v="0"/>
    <s v="A scăzut în mică măsură"/>
    <x v="0"/>
    <s v="A scăzut în mare măsură"/>
    <s v=""/>
    <x v="2"/>
    <s v=""/>
    <s v="Nu"/>
    <x v="0"/>
    <x v="0"/>
    <s v="Nu știu / Nu răspund"/>
    <x v="0"/>
    <s v="Nu știu / Nu răspund"/>
    <x v="0"/>
    <x v="2"/>
    <x v="6"/>
    <s v="Nu"/>
    <x v="0"/>
    <x v="0"/>
    <s v="Nu"/>
    <x v="0"/>
    <x v="0"/>
    <s v="Nu"/>
    <x v="0"/>
    <x v="4"/>
    <x v="4"/>
    <x v="4"/>
    <x v="3"/>
    <x v="3"/>
    <x v="4"/>
    <x v="4"/>
    <x v="4"/>
    <x v="4"/>
    <x v="4"/>
    <x v="4"/>
    <s v="Efect foarte scăzut sau niciun efect"/>
    <s v="Efect ridicat"/>
    <s v="Efect foarte scăzut sau niciun efect"/>
    <s v="Efect foarte scăzut sau niciun efect"/>
    <s v="Efect foarte scăzut sau niciun efect"/>
    <s v="Efect ridicat"/>
    <s v=""/>
    <s v=""/>
    <s v=""/>
    <s v=""/>
    <s v=""/>
    <s v=""/>
    <s v=""/>
    <s v=""/>
    <s v=""/>
  </r>
  <r>
    <d v="2021-03-17T02:38:16"/>
    <d v="2021-03-17T02:51:41"/>
    <s v="IP Address"/>
    <s v="85.204.138.46"/>
    <n v="100"/>
    <n v="805"/>
    <s v="True"/>
    <d v="2021-03-17T02:51:42"/>
    <s v="R_3nDdXJs8CkBnw8H"/>
    <s v=""/>
    <s v=""/>
    <s v="radu.ivan@adrvest.ro"/>
    <s v=""/>
    <n v="45.753692626953125"/>
    <n v="21.225692749023438"/>
    <s v="email"/>
    <s v="RO"/>
    <s v="ONG de utilitate publică"/>
    <s v=""/>
    <s v="OS 1.1. Întărirea capacității beneficiarilor de proiecte finanțate din FESI de a pregăti şi implementa proiecte mature"/>
    <s v="Finalizat"/>
    <x v="2"/>
    <s v=""/>
    <x v="1"/>
    <x v="0"/>
    <s v="În mare măsură"/>
    <s v="În mare măsură"/>
    <s v="A crescut în mare măsură"/>
    <x v="3"/>
    <s v="A crescut în mare măsură"/>
    <s v="În mare măsură"/>
    <s v="A crescut în mică măsură"/>
    <s v="În mică măsură"/>
    <s v="Nu s-a modificat"/>
    <s v=""/>
    <s v="A crescut în mică măsură"/>
    <s v="În mică măsură"/>
    <s v="Nu s-a modificat"/>
    <s v=""/>
    <s v=""/>
    <s v="Nu s-a modificat"/>
    <x v="0"/>
    <s v="Nu s-a modificat"/>
    <x v="0"/>
    <s v="Nu s-a modificat"/>
    <s v=""/>
    <x v="4"/>
    <s v="În mare măsură"/>
    <s v="Nu"/>
    <x v="0"/>
    <x v="0"/>
    <s v="Nu"/>
    <x v="0"/>
    <s v="Nu"/>
    <x v="0"/>
    <x v="4"/>
    <x v="7"/>
    <s v="Nu"/>
    <x v="0"/>
    <x v="0"/>
    <s v="Nu știu / Nu răspund"/>
    <x v="0"/>
    <x v="0"/>
    <s v="Nu"/>
    <x v="0"/>
    <x v="2"/>
    <x v="2"/>
    <x v="2"/>
    <x v="2"/>
    <x v="2"/>
    <x v="2"/>
    <x v="2"/>
    <x v="3"/>
    <x v="3"/>
    <x v="2"/>
    <x v="5"/>
    <s v="Nu știu"/>
    <s v="Nu știu"/>
    <s v="Nu știu"/>
    <s v="Nu știu"/>
    <s v="Nu știu"/>
    <s v="Nu știu"/>
    <s v=""/>
    <s v=""/>
    <s v=""/>
    <s v=""/>
    <s v=""/>
    <s v=""/>
    <s v=""/>
    <s v=""/>
    <s v=""/>
  </r>
  <r>
    <d v="2021-02-24T06:38:53"/>
    <d v="2021-02-24T06:40:06"/>
    <s v="IP Address"/>
    <s v="5.2.249.50"/>
    <n v="17"/>
    <n v="72"/>
    <s v="False"/>
    <d v="2021-03-10T06:40:07"/>
    <s v="R_3KZtY5dY8hedPQV"/>
    <s v=""/>
    <s v=""/>
    <s v="adrnordest@adrnordest.ro"/>
    <s v=""/>
    <s v=""/>
    <s v=""/>
    <s v="email"/>
    <s v="RO"/>
    <s v="Autoritate publică centrală"/>
    <s v=""/>
    <s v="OS 1.1. Întărirea capacității beneficiarilor de proiecte finanțate din FESI de a pregăti şi implementa proiecte mature"/>
    <s v="În implementare"/>
    <x v="1"/>
    <s v=""/>
    <x v="2"/>
    <x v="0"/>
    <s v=""/>
    <s v=""/>
    <s v=""/>
    <x v="0"/>
    <s v=""/>
    <s v=""/>
    <s v=""/>
    <s v=""/>
    <s v=""/>
    <s v=""/>
    <s v=""/>
    <s v=""/>
    <s v=""/>
    <s v=""/>
    <s v=""/>
    <s v=""/>
    <x v="0"/>
    <s v=""/>
    <x v="0"/>
    <s v=""/>
    <s v=""/>
    <x v="0"/>
    <s v=""/>
    <s v=""/>
    <x v="0"/>
    <x v="0"/>
    <s v=""/>
    <x v="0"/>
    <s v=""/>
    <x v="0"/>
    <x v="0"/>
    <x v="0"/>
    <s v=""/>
    <x v="0"/>
    <x v="0"/>
    <s v=""/>
    <x v="0"/>
    <x v="0"/>
    <s v=""/>
    <x v="0"/>
    <x v="0"/>
    <x v="0"/>
    <x v="0"/>
    <x v="0"/>
    <x v="0"/>
    <x v="0"/>
    <x v="0"/>
    <x v="0"/>
    <x v="0"/>
    <x v="0"/>
    <x v="0"/>
    <s v=""/>
    <s v=""/>
    <s v=""/>
    <s v=""/>
    <s v=""/>
    <s v=""/>
    <s v=""/>
    <s v=""/>
    <s v=""/>
    <s v=""/>
    <s v=""/>
    <s v=""/>
    <s v=""/>
    <s v=""/>
    <s v=""/>
  </r>
  <r>
    <d v="2021-03-11T01:53:04"/>
    <d v="2021-03-11T01:57:25"/>
    <s v="IP Address"/>
    <s v="86.121.254.55"/>
    <n v="100"/>
    <n v="260"/>
    <s v="True"/>
    <d v="2021-03-11T01:57:26"/>
    <s v="R_3PRE6VqDpLvcBS2"/>
    <s v=""/>
    <s v=""/>
    <s v="elena.candea@adrse.ro"/>
    <s v=""/>
    <n v="45.266693115234375"/>
    <n v="27.983306884765625"/>
    <s v="email"/>
    <s v="RO"/>
    <s v="ONG de utilitate publică"/>
    <s v=""/>
    <s v="OS 2.1. Îmbunătățirea cadrului de reglementare, strategic şi procedural pentru coordonarea și implementarea FESI,OS 3.1. Dezvoltarea unei politici îmbunătățite a managementului resurselor umane care să asigure stabilitatea, calificarea și motivarea adecvată a personalului care lucrează în cadrul sistemului de coordonare, gestionare și control al FESI"/>
    <s v="Finalizat"/>
    <x v="1"/>
    <s v=""/>
    <x v="2"/>
    <x v="0"/>
    <s v="În mare măsură"/>
    <s v="În foarte mare măsură"/>
    <s v="A crescut în mare măsură"/>
    <x v="1"/>
    <s v="A crescut în mare măsură"/>
    <s v="În foarte mare măsură"/>
    <s v="A crescut în mare măsură"/>
    <s v="În foarte mare măsură"/>
    <s v="A crescut în mare măsură"/>
    <s v="În foarte mare măsură"/>
    <s v="A crescut în mare măsură"/>
    <s v="În foarte mare măsură"/>
    <s v="A crescut în mare măsură"/>
    <s v="În foarte mare măsură"/>
    <s v="În foarte mare măsură"/>
    <s v="A crescut în mare măsură"/>
    <x v="1"/>
    <s v="A crescut în mare măsură"/>
    <x v="1"/>
    <s v="A crescut în mare măsură"/>
    <s v="În foarte mare măsură"/>
    <x v="4"/>
    <s v="În foarte mare măsură"/>
    <s v="Da, efecte pozitive"/>
    <x v="2"/>
    <x v="0"/>
    <s v="Da"/>
    <x v="1"/>
    <s v="Da"/>
    <x v="0"/>
    <x v="3"/>
    <x v="8"/>
    <s v="Da, factori pozitivi"/>
    <x v="2"/>
    <x v="0"/>
    <s v="Da, factori pozitivi,Nu"/>
    <x v="0"/>
    <x v="0"/>
    <s v="Nu"/>
    <x v="0"/>
    <x v="1"/>
    <x v="1"/>
    <x v="1"/>
    <x v="1"/>
    <x v="1"/>
    <x v="1"/>
    <x v="1"/>
    <x v="1"/>
    <x v="1"/>
    <x v="1"/>
    <x v="1"/>
    <s v="Efect foarte ridicat"/>
    <s v="Efect foarte ridicat"/>
    <s v="Efect foarte ridicat"/>
    <s v="Efect foarte ridicat"/>
    <s v="Efect foarte ridicat"/>
    <s v="Efect foarte ridicat"/>
    <s v="Efect foarte ridicat"/>
    <s v="legislatie"/>
    <s v=""/>
    <s v=""/>
    <s v=""/>
    <s v=""/>
    <s v=""/>
    <s v=""/>
    <s v=""/>
  </r>
  <r>
    <d v="2021-03-17T06:23:53"/>
    <d v="2021-03-17T06:48:39"/>
    <s v="IP Address"/>
    <s v="37.128.230.14"/>
    <n v="100"/>
    <n v="1485"/>
    <s v="True"/>
    <d v="2021-03-17T06:48:41"/>
    <s v="R_3KYBls9CPc6esYb"/>
    <s v=""/>
    <s v=""/>
    <s v="florin.scarlat@research.gov.ro"/>
    <s v=""/>
    <n v="44.429092407226563"/>
    <n v="26.100601196289063"/>
    <s v="email"/>
    <s v="RO"/>
    <s v="Autoritate publică centrală"/>
    <s v=""/>
    <s v="OS 3.1. Dezvoltarea unei politici îmbunătățite a managementului resurselor umane care să asigure stabilitatea, calificarea și motivarea adecvată a personalului care lucrează în cadrul sistemului de coordonare, gestionare și control al FESI"/>
    <s v="În implementare"/>
    <x v="1"/>
    <s v=""/>
    <x v="2"/>
    <x v="0"/>
    <s v="În foarte mare măsură"/>
    <s v="În foarte mare măsură"/>
    <s v="A crescut în mare măsură"/>
    <x v="1"/>
    <s v="A crescut în mare măsură"/>
    <s v="În foarte mare măsură"/>
    <s v="A crescut în mare măsură"/>
    <s v="În foarte mare măsură"/>
    <s v="A crescut în mare măsură"/>
    <s v="În foarte mare măsură"/>
    <s v="A crescut în mare măsură"/>
    <s v="În foarte mare măsură"/>
    <s v="A crescut în mare măsură"/>
    <s v="În foarte mare măsură"/>
    <s v="În foarte mare măsură"/>
    <s v="A crescut în mare măsură"/>
    <x v="1"/>
    <s v="A crescut în mare măsură"/>
    <x v="1"/>
    <s v="A crescut în mare măsură"/>
    <s v="În foarte mare măsură"/>
    <x v="5"/>
    <s v="În foarte mare măsură"/>
    <s v="Nu"/>
    <x v="0"/>
    <x v="0"/>
    <s v="Nu"/>
    <x v="0"/>
    <s v="Nu"/>
    <x v="0"/>
    <x v="3"/>
    <x v="9"/>
    <s v="Nu"/>
    <x v="0"/>
    <x v="0"/>
    <s v="Nu"/>
    <x v="0"/>
    <x v="0"/>
    <s v="Nu știu / Nu răspund"/>
    <x v="0"/>
    <x v="1"/>
    <x v="1"/>
    <x v="1"/>
    <x v="1"/>
    <x v="1"/>
    <x v="1"/>
    <x v="1"/>
    <x v="1"/>
    <x v="1"/>
    <x v="1"/>
    <x v="1"/>
    <s v="Efect foarte ridicat"/>
    <s v="Efect foarte ridicat"/>
    <s v="Efect foarte ridicat"/>
    <s v="Efect foarte ridicat"/>
    <s v="Efect foarte ridicat"/>
    <s v="Efect foarte ridicat"/>
    <s v=""/>
    <s v=""/>
    <s v=""/>
    <s v=""/>
    <s v=""/>
    <s v=""/>
    <s v=""/>
    <s v=""/>
    <s v=""/>
  </r>
  <r>
    <d v="2021-03-11T03:28:36"/>
    <d v="2021-03-11T03:39:03"/>
    <s v="IP Address"/>
    <s v="213.177.24.82"/>
    <n v="100"/>
    <n v="626"/>
    <s v="True"/>
    <d v="2021-03-11T03:39:04"/>
    <s v="R_OcJy17lOGIgDNRf"/>
    <s v=""/>
    <s v=""/>
    <s v="carmen.hartopeanu@anfp.gov.ro"/>
    <s v=""/>
    <n v="47.166702270507813"/>
    <n v="27.600006103515625"/>
    <s v="email"/>
    <s v="RO"/>
    <s v="Autoritate publică centrală"/>
    <s v=""/>
    <s v="OS 1.1. Întărirea capacității beneficiarilor de proiecte finanțate din FESI de a pregăti şi implementa proiecte mature"/>
    <s v="În implementare"/>
    <x v="2"/>
    <s v=""/>
    <x v="2"/>
    <x v="0"/>
    <s v="În mare măsură"/>
    <s v="În mare măsură"/>
    <s v="A crescut în mare măsură"/>
    <x v="3"/>
    <s v="A crescut în mică măsură"/>
    <s v="În mare măsură"/>
    <s v="A crescut în mică măsură"/>
    <s v="În mare măsură"/>
    <s v="Nu s-a modificat"/>
    <s v=""/>
    <s v="A crescut în mică măsură"/>
    <s v="În mică măsură"/>
    <s v="A crescut în mare măsură"/>
    <s v="În foarte mare măsură"/>
    <s v="În mare măsură"/>
    <s v="A crescut în mică măsură"/>
    <x v="3"/>
    <s v="A crescut în mică măsură"/>
    <x v="2"/>
    <s v="A crescut în mică măsură"/>
    <s v="În mică măsură"/>
    <x v="1"/>
    <s v=""/>
    <s v="Da, efecte pozitive,Da, efecte negative"/>
    <x v="3"/>
    <x v="2"/>
    <s v="Nu știu / Nu răspund"/>
    <x v="0"/>
    <s v="Nu știu / Nu răspund"/>
    <x v="0"/>
    <x v="2"/>
    <x v="10"/>
    <s v="Nu știu / Nu răspund"/>
    <x v="0"/>
    <x v="0"/>
    <s v="Nu știu / Nu răspund"/>
    <x v="0"/>
    <x v="0"/>
    <s v="Da"/>
    <x v="4"/>
    <x v="5"/>
    <x v="5"/>
    <x v="5"/>
    <x v="4"/>
    <x v="4"/>
    <x v="5"/>
    <x v="5"/>
    <x v="5"/>
    <x v="5"/>
    <x v="5"/>
    <x v="2"/>
    <s v="Efect ridicat"/>
    <s v="Efect ridicat"/>
    <s v="Efect ridicat"/>
    <s v="Efect ridicat"/>
    <s v="Efect foarte ridicat"/>
    <s v="Efect foarte ridicat"/>
    <s v=""/>
    <s v=""/>
    <s v=""/>
    <n v="0"/>
    <n v="-5"/>
    <s v="Negative"/>
    <s v=""/>
    <s v=""/>
    <s v=""/>
  </r>
  <r>
    <d v="2021-02-24T05:12:22"/>
    <d v="2021-02-24T05:34:23"/>
    <s v="IP Address"/>
    <s v="213.177.4.234"/>
    <n v="100"/>
    <n v="1320"/>
    <s v="True"/>
    <d v="2021-02-24T05:34:24"/>
    <s v="R_3jYZ5B7EWsYoFge"/>
    <s v=""/>
    <s v=""/>
    <s v="nicoleta.radu@mfe.gov.ro"/>
    <s v=""/>
    <n v="44.49560546875"/>
    <n v="26.053802490234375"/>
    <s v="email"/>
    <s v="RO"/>
    <s v="Autoritate publică centrală"/>
    <s v=""/>
    <s v="OS 1.2. Asigurarea transparenței și credibilității FESI și a rolului Politicii de Coeziune a UE"/>
    <s v="În implementare"/>
    <x v="1"/>
    <s v=""/>
    <x v="2"/>
    <x v="0"/>
    <s v="În mare măsură"/>
    <s v="În mare măsură"/>
    <s v="A crescut în mare măsură"/>
    <x v="3"/>
    <s v="A crescut în mică măsură"/>
    <s v="Nu știu / Nu răspund"/>
    <s v="Nu știu / Nu răspund"/>
    <s v=""/>
    <s v="Nu știu / Nu răspund"/>
    <s v=""/>
    <s v="A crescut în mică măsură"/>
    <s v="Nu știu / Nu răspund"/>
    <s v="Nu știu / Nu răspund"/>
    <s v=""/>
    <s v=""/>
    <s v="Nu știu / Nu răspund"/>
    <x v="0"/>
    <s v="Nu știu / Nu răspund"/>
    <x v="0"/>
    <s v="Nu știu / Nu răspund"/>
    <s v=""/>
    <x v="1"/>
    <s v=""/>
    <s v="Da, efecte negative"/>
    <x v="0"/>
    <x v="3"/>
    <s v="Nu"/>
    <x v="0"/>
    <s v="Nu știu / Nu răspund"/>
    <x v="0"/>
    <x v="5"/>
    <x v="11"/>
    <s v="Nu"/>
    <x v="0"/>
    <x v="0"/>
    <s v="Da, factori negativi"/>
    <x v="0"/>
    <x v="4"/>
    <s v="Nu știu / Nu răspund"/>
    <x v="0"/>
    <x v="4"/>
    <x v="4"/>
    <x v="6"/>
    <x v="5"/>
    <x v="2"/>
    <x v="3"/>
    <x v="5"/>
    <x v="5"/>
    <x v="5"/>
    <x v="2"/>
    <x v="3"/>
    <s v="Efect ridicat"/>
    <s v="Efect ridicat"/>
    <s v="Efect ridicat"/>
    <s v="Efect ridicat"/>
    <s v="Efect ridicat"/>
    <s v="Efect ridicat"/>
    <s v=""/>
    <s v=""/>
    <s v=""/>
    <n v="0"/>
    <n v="-5"/>
    <s v="Negative"/>
    <s v=""/>
    <s v=""/>
    <s v=""/>
  </r>
  <r>
    <d v="2021-02-24T07:51:51"/>
    <d v="2021-02-24T08:12:18"/>
    <s v="IP Address"/>
    <s v="82.77.79.87"/>
    <n v="100"/>
    <n v="1226"/>
    <s v="True"/>
    <d v="2021-02-24T08:12:19"/>
    <s v="R_11jvvnGbZgSPWUm"/>
    <s v=""/>
    <s v=""/>
    <s v="delia.craciun@mfe.gov.ro"/>
    <s v=""/>
    <n v="44.447006225585938"/>
    <n v="26.01849365234375"/>
    <s v="email"/>
    <s v="RO"/>
    <s v="Autoritate publică centrală"/>
    <s v=""/>
    <s v="OS 2.1. Îmbunătățirea cadrului de reglementare, strategic şi procedural pentru coordonarea și implementarea FESI"/>
    <s v="În implementare"/>
    <x v="1"/>
    <s v=""/>
    <x v="2"/>
    <x v="0"/>
    <s v="În mare măsură"/>
    <s v="În mare măsură"/>
    <s v="Nu știu / Nu răspund"/>
    <x v="0"/>
    <s v="Nu știu / Nu răspund"/>
    <s v=""/>
    <s v="Nu știu / Nu răspund"/>
    <s v=""/>
    <s v="Nu știu / Nu răspund"/>
    <s v=""/>
    <s v="Nu știu / Nu răspund"/>
    <s v=""/>
    <s v="A scăzut în mare măsură"/>
    <s v=""/>
    <s v=""/>
    <s v="A scăzut în mică măsură"/>
    <x v="0"/>
    <s v="A scăzut în mare măsură"/>
    <x v="0"/>
    <s v="A scăzut în mare măsură"/>
    <s v=""/>
    <x v="3"/>
    <s v=""/>
    <s v="Nu"/>
    <x v="0"/>
    <x v="0"/>
    <s v="Nu"/>
    <x v="0"/>
    <s v="Nu"/>
    <x v="0"/>
    <x v="3"/>
    <x v="12"/>
    <s v="Nu"/>
    <x v="0"/>
    <x v="0"/>
    <s v="Da, factori negativi"/>
    <x v="0"/>
    <x v="5"/>
    <s v="Da"/>
    <x v="5"/>
    <x v="5"/>
    <x v="5"/>
    <x v="5"/>
    <x v="4"/>
    <x v="5"/>
    <x v="1"/>
    <x v="3"/>
    <x v="2"/>
    <x v="2"/>
    <x v="5"/>
    <x v="3"/>
    <s v="Efect ridicat"/>
    <s v="Efect ridicat"/>
    <s v="Efect foarte ridicat"/>
    <s v="Efect ridicat"/>
    <s v="Efect ridicat"/>
    <s v="Efect ridicat"/>
    <s v=""/>
    <s v=""/>
    <s v=""/>
    <s v=""/>
    <s v=""/>
    <s v=""/>
    <s v=""/>
    <s v=""/>
    <s v=""/>
  </r>
  <r>
    <d v="2021-03-10T01:54:35"/>
    <d v="2021-03-10T02:08:03"/>
    <s v="IP Address"/>
    <s v="213.177.4.234"/>
    <n v="100"/>
    <n v="808"/>
    <s v="True"/>
    <d v="2021-03-10T02:08:04"/>
    <s v="R_TnDCN3P4f3CXtkZ"/>
    <s v=""/>
    <s v=""/>
    <s v="valentina.marcu@mfe.gov.ro"/>
    <s v=""/>
    <n v="44.429092407226563"/>
    <n v="26.100601196289063"/>
    <s v="email"/>
    <s v="RO"/>
    <s v="Autoritate publică centrală"/>
    <s v=""/>
    <s v="OS 1.1. Întărirea capacității beneficiarilor de proiecte finanțate din FESI de a pregăti şi implementa proiecte mature,OS 2.1. Îmbunătățirea cadrului de reglementare, strategic şi procedural pentru coordonarea și implementarea FESI"/>
    <s v="Finalizat"/>
    <x v="1"/>
    <s v=""/>
    <x v="2"/>
    <x v="0"/>
    <s v="În mare măsură"/>
    <s v="În mare măsură"/>
    <s v="Nu știu / Nu răspund"/>
    <x v="0"/>
    <s v="Nu știu / Nu răspund"/>
    <s v=""/>
    <s v="Nu știu / Nu răspund"/>
    <s v=""/>
    <s v="Nu știu / Nu răspund"/>
    <s v=""/>
    <s v="Nu știu / Nu răspund"/>
    <s v=""/>
    <s v="Nu știu / Nu răspund"/>
    <s v=""/>
    <s v=""/>
    <s v="Nu știu / Nu răspund"/>
    <x v="0"/>
    <s v="Nu știu / Nu răspund"/>
    <x v="0"/>
    <s v="Nu știu / Nu răspund"/>
    <s v=""/>
    <x v="1"/>
    <s v=""/>
    <s v="Nu"/>
    <x v="0"/>
    <x v="0"/>
    <s v="Nu"/>
    <x v="0"/>
    <s v="Nu"/>
    <x v="0"/>
    <x v="2"/>
    <x v="0"/>
    <s v="Nu"/>
    <x v="0"/>
    <x v="0"/>
    <s v="Nu"/>
    <x v="0"/>
    <x v="0"/>
    <s v="Nu știu / Nu răspund"/>
    <x v="0"/>
    <x v="5"/>
    <x v="5"/>
    <x v="5"/>
    <x v="4"/>
    <x v="4"/>
    <x v="3"/>
    <x v="3"/>
    <x v="2"/>
    <x v="2"/>
    <x v="3"/>
    <x v="3"/>
    <s v="Nu știu"/>
    <s v="Nu știu"/>
    <s v="Nu știu"/>
    <s v="Nu știu"/>
    <s v="Nu știu"/>
    <s v="Nu știu"/>
    <s v=""/>
    <s v=""/>
    <s v=""/>
    <s v=""/>
    <s v=""/>
    <s v=""/>
    <s v=""/>
    <s v=""/>
    <s v=""/>
  </r>
  <r>
    <d v="2021-03-10T06:40:45"/>
    <d v="2021-03-10T06:53:10"/>
    <s v="IP Address"/>
    <s v="213.177.4.234"/>
    <n v="100"/>
    <n v="744"/>
    <s v="True"/>
    <d v="2021-03-10T06:53:11"/>
    <s v="R_22EUxVMtNZM7Mxy"/>
    <s v=""/>
    <s v=""/>
    <s v="claudia.magdalina@mfe.gov.ro"/>
    <s v=""/>
    <n v="44.429092407226563"/>
    <n v="26.100601196289063"/>
    <s v="email"/>
    <s v="RO"/>
    <s v="Autoritate publică centrală"/>
    <s v=""/>
    <s v="OS 2.1. Îmbunătățirea cadrului de reglementare, strategic şi procedural pentru coordonarea și implementarea FESI"/>
    <s v="În implementare"/>
    <x v="1"/>
    <s v=""/>
    <x v="2"/>
    <x v="0"/>
    <s v="În mare măsură"/>
    <s v="În mare măsură"/>
    <s v="A crescut în mare măsură"/>
    <x v="3"/>
    <s v="A crescut în mică măsură"/>
    <s v="În mică măsură"/>
    <s v="Nu s-a modificat"/>
    <s v=""/>
    <s v="A crescut în mică măsură"/>
    <s v="În mică măsură"/>
    <s v="Nu s-a modificat"/>
    <s v=""/>
    <s v="A scăzut în mică măsură"/>
    <s v=""/>
    <s v=""/>
    <s v="A crescut în mică măsură"/>
    <x v="3"/>
    <s v="A crescut în mare măsură"/>
    <x v="3"/>
    <s v="A crescut în mică măsură"/>
    <s v="În mare măsură"/>
    <x v="1"/>
    <s v=""/>
    <s v="Nu"/>
    <x v="0"/>
    <x v="0"/>
    <s v="Nu știu / Nu răspund"/>
    <x v="0"/>
    <s v="Da"/>
    <x v="1"/>
    <x v="2"/>
    <x v="13"/>
    <s v="Da, factori negativi"/>
    <x v="0"/>
    <x v="2"/>
    <s v="Da, factori negativi"/>
    <x v="0"/>
    <x v="6"/>
    <s v="Da"/>
    <x v="6"/>
    <x v="4"/>
    <x v="4"/>
    <x v="6"/>
    <x v="5"/>
    <x v="5"/>
    <x v="5"/>
    <x v="5"/>
    <x v="5"/>
    <x v="5"/>
    <x v="5"/>
    <x v="3"/>
    <s v="Efect scăzut"/>
    <s v="Efect scăzut"/>
    <s v="Efect scăzut"/>
    <s v="Efect scăzut"/>
    <s v="Efect scăzut"/>
    <s v="Efect scăzut"/>
    <s v="Efect scăzut"/>
    <s v="Site-ul MFE sa fie mai bine structurat in ceea ce priveste oportunitatile de finantare. Sa se promoveze proiectele"/>
    <s v=""/>
    <s v=""/>
    <s v=""/>
    <s v=""/>
    <s v=""/>
    <s v=""/>
    <s v=""/>
  </r>
  <r>
    <d v="2021-03-10T07:43:10"/>
    <d v="2021-03-10T07:51:14"/>
    <s v="IP Address"/>
    <s v="213.177.4.234"/>
    <n v="100"/>
    <n v="484"/>
    <s v="True"/>
    <d v="2021-03-10T07:51:15"/>
    <s v="R_1IlUUfNUDzGmOCV"/>
    <s v=""/>
    <s v=""/>
    <s v="cristina.dobrin@fonduri-ue.ro"/>
    <s v=""/>
    <n v="44.429092407226563"/>
    <n v="26.100601196289063"/>
    <s v="email"/>
    <s v="RO"/>
    <s v="Autoritate publică centrală"/>
    <s v=""/>
    <s v="OS 2.2. Dezvoltarea și menținerea unui sistem informatic funcțional și eficient pentru FSC, precum și întărirea capacității utilizatorilor săi"/>
    <s v="În implementare"/>
    <x v="1"/>
    <s v=""/>
    <x v="2"/>
    <x v="0"/>
    <s v="În mare măsură"/>
    <s v="În mare măsură"/>
    <s v="Nu știu / Nu răspund"/>
    <x v="0"/>
    <s v="Nu știu / Nu răspund"/>
    <s v=""/>
    <s v="Nu știu / Nu răspund"/>
    <s v=""/>
    <s v="Nu știu / Nu răspund"/>
    <s v=""/>
    <s v="Nu știu / Nu răspund"/>
    <s v=""/>
    <s v="Nu știu / Nu răspund"/>
    <s v=""/>
    <s v=""/>
    <s v="Nu știu / Nu răspund"/>
    <x v="0"/>
    <s v="Nu știu / Nu răspund"/>
    <x v="0"/>
    <s v="Nu știu / Nu răspund"/>
    <s v=""/>
    <x v="1"/>
    <s v=""/>
    <s v="Da, efecte negative"/>
    <x v="0"/>
    <x v="4"/>
    <s v="Nu"/>
    <x v="0"/>
    <s v="Nu"/>
    <x v="0"/>
    <x v="6"/>
    <x v="0"/>
    <s v="Da, factori negativi"/>
    <x v="0"/>
    <x v="1"/>
    <s v="Nu"/>
    <x v="0"/>
    <x v="0"/>
    <s v="Nu știu / Nu răspund"/>
    <x v="0"/>
    <x v="4"/>
    <x v="3"/>
    <x v="6"/>
    <x v="6"/>
    <x v="6"/>
    <x v="5"/>
    <x v="4"/>
    <x v="6"/>
    <x v="6"/>
    <x v="6"/>
    <x v="3"/>
    <s v="Efect scăzut"/>
    <s v="Nu este aplicabil"/>
    <s v="Efect foarte scăzut sau niciun efect"/>
    <s v="Efect foarte scăzut sau niciun efect"/>
    <s v="Nu este aplicabil"/>
    <s v="Efect foarte scăzut sau niciun efect"/>
    <s v="Nu este aplicabil"/>
    <s v=""/>
    <s v=""/>
    <n v="0"/>
    <n v="-10"/>
    <s v="Negative"/>
    <s v=""/>
    <s v=""/>
    <s v=""/>
  </r>
  <r>
    <d v="2021-03-11T01:55:22"/>
    <d v="2021-03-11T02:09:03"/>
    <s v="IP Address"/>
    <s v="213.177.4.234"/>
    <n v="100"/>
    <n v="820"/>
    <s v="True"/>
    <d v="2021-03-11T02:09:04"/>
    <s v="R_3EQOSIeTpnPhKIy"/>
    <s v=""/>
    <s v=""/>
    <s v="oana.iordache@mfe.gov.ro"/>
    <s v=""/>
    <n v="44.429092407226563"/>
    <n v="26.100601196289063"/>
    <s v="email"/>
    <s v="RO"/>
    <s v="Autoritate publică centrală"/>
    <s v=""/>
    <s v="OS 2.2. Dezvoltarea și menținerea unui sistem informatic funcțional și eficient pentru FSC, precum și întărirea capacității utilizatorilor săi"/>
    <s v="În implementare"/>
    <x v="1"/>
    <s v=""/>
    <x v="2"/>
    <x v="0"/>
    <s v="În mică măsură"/>
    <s v="În mare măsură"/>
    <s v="Nu știu / Nu răspund"/>
    <x v="0"/>
    <s v="Nu știu / Nu răspund"/>
    <s v=""/>
    <s v="Nu știu / Nu răspund"/>
    <s v=""/>
    <s v="Nu știu / Nu răspund"/>
    <s v=""/>
    <s v="Nu știu / Nu răspund"/>
    <s v=""/>
    <s v="Nu știu / Nu răspund"/>
    <s v=""/>
    <s v=""/>
    <s v="Nu știu / Nu răspund"/>
    <x v="0"/>
    <s v="Nu știu / Nu răspund"/>
    <x v="0"/>
    <s v="Nu știu / Nu răspund"/>
    <s v=""/>
    <x v="1"/>
    <s v=""/>
    <s v="Da, efecte negative"/>
    <x v="0"/>
    <x v="0"/>
    <s v="Nu"/>
    <x v="0"/>
    <s v="Nu"/>
    <x v="0"/>
    <x v="2"/>
    <x v="0"/>
    <s v="Da, factori pozitivi"/>
    <x v="0"/>
    <x v="0"/>
    <s v="Da, factori negativi"/>
    <x v="0"/>
    <x v="0"/>
    <s v="Nu știu / Nu răspund"/>
    <x v="0"/>
    <x v="5"/>
    <x v="5"/>
    <x v="5"/>
    <x v="4"/>
    <x v="4"/>
    <x v="5"/>
    <x v="5"/>
    <x v="5"/>
    <x v="5"/>
    <x v="5"/>
    <x v="3"/>
    <s v="Efect ridicat"/>
    <s v="Efect ridicat"/>
    <s v="Efect ridicat"/>
    <s v="Efect ridicat"/>
    <s v="Efect ridicat"/>
    <s v="Efect ridicat"/>
    <s v=""/>
    <s v=""/>
    <s v=""/>
    <s v=""/>
    <s v=""/>
    <s v=""/>
    <s v=""/>
    <s v=""/>
    <s v=""/>
  </r>
  <r>
    <d v="2021-03-17T02:43:27"/>
    <d v="2021-03-17T02:53:18"/>
    <s v="IP Address"/>
    <s v="213.177.4.234"/>
    <n v="100"/>
    <n v="591"/>
    <s v="True"/>
    <d v="2021-03-17T02:53:21"/>
    <s v="R_0k7i34irdJKXdBv"/>
    <s v=""/>
    <s v=""/>
    <s v="carmen.pop@mfe.gov.ro"/>
    <s v=""/>
    <n v="44.429092407226563"/>
    <n v="26.100601196289063"/>
    <s v="email"/>
    <s v="RO"/>
    <s v="Autoritate publică centrală"/>
    <s v=""/>
    <s v="OS 2.1. Îmbunătățirea cadrului de reglementare, strategic şi procedural pentru coordonarea și implementarea FESI"/>
    <s v="În implementare"/>
    <x v="1"/>
    <s v=""/>
    <x v="2"/>
    <x v="0"/>
    <s v="În mare măsură"/>
    <s v="În mare măsură"/>
    <s v="Nu știu / Nu răspund"/>
    <x v="0"/>
    <s v="Nu știu / Nu răspund"/>
    <s v=""/>
    <s v="A crescut în mică măsură"/>
    <s v="În mare măsură"/>
    <s v="Nu știu / Nu răspund"/>
    <s v=""/>
    <s v="A crescut în mică măsură"/>
    <s v="În mare măsură"/>
    <s v="A crescut în mică măsură"/>
    <s v="În mică măsură"/>
    <s v="În mică măsură"/>
    <s v="A crescut în mică măsură"/>
    <x v="3"/>
    <s v="A crescut în mică măsură"/>
    <x v="2"/>
    <s v="Nu știu / Nu răspund"/>
    <s v=""/>
    <x v="1"/>
    <s v=""/>
    <s v="Nu"/>
    <x v="0"/>
    <x v="0"/>
    <s v="Nu"/>
    <x v="0"/>
    <s v="Nu"/>
    <x v="0"/>
    <x v="2"/>
    <x v="0"/>
    <s v="Nu știu / Nu răspund"/>
    <x v="0"/>
    <x v="0"/>
    <s v="Nu"/>
    <x v="0"/>
    <x v="0"/>
    <s v="Nu știu / Nu răspund"/>
    <x v="0"/>
    <x v="5"/>
    <x v="5"/>
    <x v="5"/>
    <x v="4"/>
    <x v="4"/>
    <x v="3"/>
    <x v="3"/>
    <x v="2"/>
    <x v="2"/>
    <x v="3"/>
    <x v="3"/>
    <s v="Nu știu"/>
    <s v="Efect ridicat"/>
    <s v="Efect ridicat"/>
    <s v="Efect ridicat"/>
    <s v="Nu știu"/>
    <s v="Nu știu"/>
    <s v="Nu știu"/>
    <s v=""/>
    <s v=""/>
    <s v=""/>
    <s v=""/>
    <s v=""/>
    <s v=""/>
    <s v=""/>
    <s v=""/>
  </r>
  <r>
    <d v="2021-03-17T08:05:27"/>
    <d v="2021-03-17T08:41:11"/>
    <s v="IP Address"/>
    <s v="89.136.218.62"/>
    <n v="100"/>
    <n v="2143"/>
    <s v="True"/>
    <d v="2021-03-17T08:41:12"/>
    <s v="R_voBmFoAQ0Eyq14B"/>
    <s v=""/>
    <s v=""/>
    <s v="economic@adrmuntenia.ro"/>
    <s v=""/>
    <n v="44.205093383789063"/>
    <n v="27.3135986328125"/>
    <s v="email"/>
    <s v="RO"/>
    <s v="ONG de utilitate publică"/>
    <s v=""/>
    <m/>
    <s v="În implementare"/>
    <x v="1"/>
    <s v=""/>
    <x v="2"/>
    <x v="0"/>
    <s v="În mică măsură"/>
    <s v="În mică măsură"/>
    <s v="A crescut în mică măsură"/>
    <x v="4"/>
    <s v="A crescut în mică măsură"/>
    <s v="În mică măsură"/>
    <s v="A crescut în mică măsură"/>
    <s v="În mică măsură"/>
    <s v="Nu știu / Nu răspund"/>
    <s v=""/>
    <s v="A scăzut în mică măsură"/>
    <s v=""/>
    <s v="A scăzut în mică măsură"/>
    <s v=""/>
    <s v=""/>
    <s v="A crescut în mică măsură"/>
    <x v="3"/>
    <s v="A crescut în mică măsură"/>
    <x v="2"/>
    <s v="A crescut în mică măsură"/>
    <s v="În mică măsură"/>
    <x v="1"/>
    <s v=""/>
    <s v="Nu"/>
    <x v="0"/>
    <x v="0"/>
    <s v="Nu"/>
    <x v="0"/>
    <s v="Nu"/>
    <x v="0"/>
    <x v="5"/>
    <x v="14"/>
    <s v="Nu știu / Nu răspund"/>
    <x v="0"/>
    <x v="0"/>
    <s v="Da, factori pozitivi"/>
    <x v="1"/>
    <x v="0"/>
    <s v="Nu știu / Nu răspund"/>
    <x v="0"/>
    <x v="4"/>
    <x v="4"/>
    <x v="6"/>
    <x v="5"/>
    <x v="5"/>
    <x v="5"/>
    <x v="5"/>
    <x v="5"/>
    <x v="5"/>
    <x v="5"/>
    <x v="3"/>
    <s v="Efect scăzut"/>
    <s v="Efect scăzut"/>
    <s v="Efect scăzut"/>
    <s v="Nu știu"/>
    <s v="Nu știu"/>
    <s v="Nu știu"/>
    <s v="Nu știu"/>
    <s v=""/>
    <s v=""/>
    <s v=""/>
    <s v=""/>
    <s v=""/>
    <s v=""/>
    <s v=""/>
    <s v=""/>
  </r>
  <r>
    <d v="2021-03-24T06:55:48"/>
    <d v="2021-03-24T07:01:46"/>
    <s v="IP Address"/>
    <s v="37.128.230.14"/>
    <n v="100"/>
    <n v="358"/>
    <s v="True"/>
    <d v="2021-03-24T07:01:48"/>
    <s v="R_2B5NIqlxOcQ5RLY"/>
    <s v=""/>
    <s v=""/>
    <s v="cristina.gheorghiu@research.gov.ro"/>
    <s v=""/>
    <n v="44.429092407226563"/>
    <n v="26.100601196289063"/>
    <s v="email"/>
    <s v="RO"/>
    <s v="Autoritate publică centrală"/>
    <s v=""/>
    <s v="OS 1.1. Întărirea capacității beneficiarilor de proiecte finanțate din FESI de a pregăti şi implementa proiecte mature"/>
    <s v="În implementare"/>
    <x v="2"/>
    <s v=""/>
    <x v="2"/>
    <x v="0"/>
    <s v="În mare măsură"/>
    <s v="În mare măsură"/>
    <s v="Nu s-a modificat"/>
    <x v="0"/>
    <s v="Nu s-a modificat"/>
    <s v=""/>
    <s v="Nu s-a modificat"/>
    <s v=""/>
    <s v="Nu s-a modificat"/>
    <s v=""/>
    <s v="A crescut în mare măsură"/>
    <s v="În mare măsură"/>
    <s v="A scăzut în mică măsură"/>
    <s v=""/>
    <s v=""/>
    <s v="Nu s-a modificat"/>
    <x v="0"/>
    <s v="Nu s-a modificat"/>
    <x v="0"/>
    <s v="Nu s-a modificat"/>
    <s v=""/>
    <x v="2"/>
    <s v=""/>
    <s v="Nu"/>
    <x v="0"/>
    <x v="0"/>
    <s v="Nu"/>
    <x v="0"/>
    <s v="Nu"/>
    <x v="0"/>
    <x v="5"/>
    <x v="0"/>
    <s v="Nu"/>
    <x v="0"/>
    <x v="0"/>
    <s v="Nu"/>
    <x v="0"/>
    <x v="0"/>
    <s v="Nu"/>
    <x v="0"/>
    <x v="1"/>
    <x v="5"/>
    <x v="5"/>
    <x v="4"/>
    <x v="4"/>
    <x v="3"/>
    <x v="3"/>
    <x v="2"/>
    <x v="2"/>
    <x v="3"/>
    <x v="3"/>
    <s v="Efect ridicat"/>
    <s v="Efect scăzut"/>
    <s v="Efect scăzut"/>
    <s v="Efect scăzut"/>
    <s v="Efect foarte scăzut sau niciun efect"/>
    <s v="Efect foarte scăzut sau niciun efect"/>
    <s v=""/>
    <s v=""/>
    <s v=""/>
    <s v=""/>
    <s v=""/>
    <s v=""/>
    <s v=""/>
    <s v=""/>
    <s v=""/>
  </r>
  <r>
    <d v="2021-03-25T02:44:11"/>
    <d v="2021-03-25T03:06:25"/>
    <s v="IP Address"/>
    <s v="213.177.0.130"/>
    <n v="100"/>
    <n v="1333"/>
    <s v="True"/>
    <d v="2021-03-25T03:06:27"/>
    <s v="R_2zCjuaRXyvKJp5q"/>
    <s v=""/>
    <s v=""/>
    <s v="cristina.dima@energie.gov.ro"/>
    <s v=""/>
    <n v="46.064102172851563"/>
    <n v="23.595306396484375"/>
    <s v="email"/>
    <s v="RO"/>
    <s v="Autoritate publică centrală"/>
    <s v=""/>
    <s v="OS 1.1. Întărirea capacității beneficiarilor de proiecte finanțate din FESI de a pregăti şi implementa proiecte mature"/>
    <s v="În implementare"/>
    <x v="1"/>
    <s v=""/>
    <x v="2"/>
    <x v="0"/>
    <s v="În mare măsură"/>
    <s v="În mare măsură"/>
    <s v="Nu s-a modificat"/>
    <x v="0"/>
    <s v="Nu s-a modificat"/>
    <s v=""/>
    <s v="A crescut în mare măsură"/>
    <s v="În mare măsură"/>
    <s v="Nu s-a modificat"/>
    <s v=""/>
    <s v="A crescut în mare măsură"/>
    <s v="În mare măsură"/>
    <s v="A crescut în mică măsură"/>
    <s v="În mică măsură"/>
    <s v="În mare măsură"/>
    <s v="A crescut în mare măsură"/>
    <x v="2"/>
    <s v="A crescut în mare măsură"/>
    <x v="1"/>
    <s v="A crescut în mare măsură"/>
    <s v="În foarte mare măsură"/>
    <x v="5"/>
    <s v="În mare măsură"/>
    <s v="Nu"/>
    <x v="0"/>
    <x v="0"/>
    <s v="Nu"/>
    <x v="0"/>
    <s v="Nu"/>
    <x v="0"/>
    <x v="4"/>
    <x v="15"/>
    <s v="Nu"/>
    <x v="0"/>
    <x v="0"/>
    <s v="Nu"/>
    <x v="0"/>
    <x v="0"/>
    <s v="Nu"/>
    <x v="0"/>
    <x v="5"/>
    <x v="5"/>
    <x v="5"/>
    <x v="1"/>
    <x v="4"/>
    <x v="3"/>
    <x v="3"/>
    <x v="2"/>
    <x v="2"/>
    <x v="3"/>
    <x v="3"/>
    <s v="Efect ridicat"/>
    <s v="Efect ridicat"/>
    <s v="Efect ridicat"/>
    <s v="Efect ridicat"/>
    <s v="Efect ridicat"/>
    <s v="Efect ridicat"/>
    <s v=""/>
    <s v="Mult mai multa transparenta "/>
    <s v=""/>
    <s v=""/>
    <s v=""/>
    <s v=""/>
    <s v=""/>
    <s v=""/>
    <s v=""/>
  </r>
  <r>
    <d v="2021-03-01T06:07:23"/>
    <d v="2021-03-01T06:31:12"/>
    <s v="IP Address"/>
    <s v="5.2.168.67"/>
    <n v="100"/>
    <n v="1428"/>
    <s v="True"/>
    <d v="2021-03-01T06:31:13"/>
    <s v="R_1jIKM1hQSRgjB1K"/>
    <s v=""/>
    <s v=""/>
    <s v="simion.cretu@adrcentru.ro"/>
    <s v=""/>
    <n v="46.064102172851563"/>
    <n v="23.595306396484375"/>
    <s v="emai"/>
    <s v="RO"/>
    <s v="ONG de utilitate publică"/>
    <s v=""/>
    <s v="OS 1.1. Întărirea capacității beneficiarilor de proiecte finanțate din FESI de a pregăti şi implementa proiecte mature,OS 2.1. Îmbunătățirea cadrului de reglementare, strategic şi procedural pentru coordonarea și implementarea FESI"/>
    <s v="În implementare"/>
    <x v="2"/>
    <s v=""/>
    <x v="2"/>
    <x v="0"/>
    <s v="În foarte mare măsură"/>
    <s v="În mare măsură"/>
    <s v="A crescut în mare măsură"/>
    <x v="3"/>
    <s v="A crescut în mare măsură"/>
    <s v="În mare măsură"/>
    <s v="Nu s-a modificat"/>
    <s v=""/>
    <s v="A crescut în mică măsură"/>
    <s v="În mare măsură"/>
    <s v="Nu s-a modificat"/>
    <s v=""/>
    <s v="Nu s-a modificat"/>
    <s v=""/>
    <s v=""/>
    <s v="Nu s-a modificat"/>
    <x v="0"/>
    <s v="Nu s-a modificat"/>
    <x v="0"/>
    <s v="Nu s-a modificat"/>
    <s v=""/>
    <x v="1"/>
    <s v=""/>
    <s v="Nu"/>
    <x v="0"/>
    <x v="0"/>
    <s v="Nu"/>
    <x v="0"/>
    <s v="Nu"/>
    <x v="0"/>
    <x v="2"/>
    <x v="0"/>
    <s v="Da, factori pozitivi"/>
    <x v="3"/>
    <x v="0"/>
    <s v="Nu"/>
    <x v="0"/>
    <x v="0"/>
    <s v="Nu"/>
    <x v="0"/>
    <x v="5"/>
    <x v="5"/>
    <x v="5"/>
    <x v="4"/>
    <x v="4"/>
    <x v="3"/>
    <x v="3"/>
    <x v="2"/>
    <x v="2"/>
    <x v="3"/>
    <x v="6"/>
    <s v="Efect ridicat"/>
    <s v="Efect ridicat"/>
    <s v="Efect ridicat"/>
    <s v="Efect ridicat"/>
    <s v="Nu este aplicabil"/>
    <s v="Efect ridicat"/>
    <s v=""/>
    <s v=""/>
    <s v=""/>
    <s v=""/>
    <s v=""/>
    <s v=""/>
    <s v=""/>
    <s v=""/>
    <s v=""/>
  </r>
  <r>
    <d v="2021-02-24T05:31:45"/>
    <d v="2021-02-25T06:40:08"/>
    <s v="IP Address"/>
    <s v="213.177.4.234"/>
    <n v="100"/>
    <n v="90503"/>
    <s v="True"/>
    <d v="2021-02-25T06:40:09"/>
    <s v="R_1incOpSyNwXjG5y"/>
    <s v=""/>
    <s v=""/>
    <s v="dragos.vlad@mfe.gov.ro"/>
    <s v=""/>
    <n v="44.49560546875"/>
    <n v="26.053802490234375"/>
    <s v="email"/>
    <s v="RO"/>
    <s v="Autoritate publică centrală"/>
    <s v=""/>
    <s v="OS 2.2. Dezvoltarea și menținerea unui sistem informatic funcțional și eficient pentru FSC, precum și întărirea capacității utilizatorilor săi"/>
    <s v="În implementare"/>
    <x v="1"/>
    <s v=""/>
    <x v="2"/>
    <x v="0"/>
    <s v="În mare măsură"/>
    <s v="Nu știu / Nu răspund"/>
    <s v="Nu știu / Nu răspund"/>
    <x v="0"/>
    <s v="Nu știu / Nu răspund"/>
    <s v=""/>
    <s v="Nu știu / Nu răspund"/>
    <s v=""/>
    <s v="Nu știu / Nu răspund"/>
    <s v=""/>
    <s v="Nu știu / Nu răspund"/>
    <s v=""/>
    <s v="Nu știu / Nu răspund"/>
    <s v=""/>
    <s v=""/>
    <s v="Nu știu / Nu răspund"/>
    <x v="0"/>
    <s v="Nu știu / Nu răspund"/>
    <x v="0"/>
    <s v="Nu știu / Nu răspund"/>
    <s v=""/>
    <x v="1"/>
    <s v=""/>
    <s v="Nu știu / Nu răspund"/>
    <x v="0"/>
    <x v="0"/>
    <s v="Nu știu / Nu răspund"/>
    <x v="0"/>
    <s v="Nu"/>
    <x v="0"/>
    <x v="6"/>
    <x v="0"/>
    <s v="Da, factori negativi"/>
    <x v="0"/>
    <x v="1"/>
    <s v="Nu"/>
    <x v="0"/>
    <x v="0"/>
    <s v="Nu știu / Nu răspund"/>
    <x v="0"/>
    <x v="3"/>
    <x v="3"/>
    <x v="4"/>
    <x v="6"/>
    <x v="6"/>
    <x v="5"/>
    <x v="5"/>
    <x v="5"/>
    <x v="5"/>
    <x v="5"/>
    <x v="4"/>
    <s v="Efect foarte scăzut sau niciun efect"/>
    <s v="Nu este aplicabil"/>
    <s v="Efect foarte scăzut sau niciun efect"/>
    <s v="Efect foarte scăzut sau niciun efect"/>
    <s v="Efect foarte scăzut sau niciun efect"/>
    <s v="Efect foarte scăzut sau niciun efect"/>
    <s v=""/>
    <s v=""/>
    <s v=""/>
    <s v=""/>
    <s v=""/>
    <s v=""/>
    <s v=""/>
    <s v=""/>
    <s v=""/>
  </r>
  <r>
    <d v="2021-03-09T04:58:49"/>
    <d v="2021-03-09T05:06:10"/>
    <s v="IP Address"/>
    <s v="213.177.4.234"/>
    <n v="100"/>
    <n v="440"/>
    <s v="True"/>
    <d v="2021-03-09T05:06:13"/>
    <s v="R_1ikWWgU93wobx9F"/>
    <s v=""/>
    <s v=""/>
    <s v="gabriela.anca@fonduri-ue.ro"/>
    <s v=""/>
    <n v="44.429092407226563"/>
    <n v="26.100601196289063"/>
    <s v="email"/>
    <s v="RO"/>
    <s v="Autoritate publică centrală"/>
    <s v=""/>
    <s v="OS 2.1. Îmbunătățirea cadrului de reglementare, strategic şi procedural pentru coordonarea și implementarea FESI"/>
    <s v="În implementare"/>
    <x v="1"/>
    <s v=""/>
    <x v="2"/>
    <x v="0"/>
    <s v="În mare măsură"/>
    <s v="În mare măsură"/>
    <s v="Nu știu / Nu răspund"/>
    <x v="0"/>
    <s v="Nu știu / Nu răspund"/>
    <s v=""/>
    <s v="Nu știu / Nu răspund"/>
    <s v=""/>
    <s v="Nu știu / Nu răspund"/>
    <s v=""/>
    <s v="Nu știu / Nu răspund"/>
    <s v=""/>
    <s v="Nu știu / Nu răspund"/>
    <s v=""/>
    <s v=""/>
    <s v="Nu știu / Nu răspund"/>
    <x v="0"/>
    <s v="Nu știu / Nu răspund"/>
    <x v="0"/>
    <s v="Nu știu / Nu răspund"/>
    <s v=""/>
    <x v="1"/>
    <s v=""/>
    <s v="Nu știu / Nu răspund"/>
    <x v="0"/>
    <x v="0"/>
    <s v="Nu"/>
    <x v="0"/>
    <s v="Nu"/>
    <x v="0"/>
    <x v="6"/>
    <x v="0"/>
    <s v="Nu"/>
    <x v="0"/>
    <x v="0"/>
    <s v="Nu știu / Nu răspund"/>
    <x v="0"/>
    <x v="0"/>
    <s v="Nu"/>
    <x v="0"/>
    <x v="2"/>
    <x v="2"/>
    <x v="2"/>
    <x v="2"/>
    <x v="2"/>
    <x v="2"/>
    <x v="2"/>
    <x v="3"/>
    <x v="3"/>
    <x v="2"/>
    <x v="4"/>
    <s v="Nu știu"/>
    <s v="Nu știu"/>
    <s v="Nu știu"/>
    <s v="Nu știu"/>
    <s v="Nu știu"/>
    <s v="Nu știu"/>
    <s v="Nu știu"/>
    <s v=""/>
    <s v=""/>
    <s v=""/>
    <s v=""/>
    <s v=""/>
    <s v=""/>
    <s v=""/>
    <s v=""/>
  </r>
  <r>
    <d v="2021-03-16T03:09:54"/>
    <d v="2021-03-16T03:44:49"/>
    <s v="IP Address"/>
    <s v="213.177.4.234"/>
    <n v="100"/>
    <n v="2094"/>
    <s v="True"/>
    <d v="2021-03-16T03:44:51"/>
    <s v="R_3NFgwLHU2mUJ94K"/>
    <s v=""/>
    <s v=""/>
    <s v="alexandru.tascu@mfe.gov.ro"/>
    <s v=""/>
    <n v="44.429092407226563"/>
    <n v="26.100601196289063"/>
    <s v="email"/>
    <s v="RO"/>
    <s v="Autoritate publică centrală"/>
    <s v=""/>
    <s v="OS 1.1. Întărirea capacității beneficiarilor de proiecte finanțate din FESI de a pregăti şi implementa proiecte mature"/>
    <s v="În implementare"/>
    <x v="1"/>
    <s v=""/>
    <x v="2"/>
    <x v="0"/>
    <s v="În mare măsură"/>
    <s v="În mare măsură"/>
    <s v="Nu știu / Nu răspund"/>
    <x v="0"/>
    <s v="Nu știu / Nu răspund"/>
    <s v=""/>
    <s v="Nu știu / Nu răspund"/>
    <s v=""/>
    <s v="Nu știu / Nu răspund"/>
    <s v=""/>
    <s v="Nu știu / Nu răspund"/>
    <s v=""/>
    <s v="Nu știu / Nu răspund"/>
    <s v=""/>
    <s v=""/>
    <s v="Nu știu / Nu răspund"/>
    <x v="0"/>
    <s v="Nu știu / Nu răspund"/>
    <x v="0"/>
    <s v="Nu știu / Nu răspund"/>
    <s v=""/>
    <x v="2"/>
    <s v=""/>
    <s v="Da, efecte negative"/>
    <x v="0"/>
    <x v="5"/>
    <s v="Nu știu / Nu răspund"/>
    <x v="0"/>
    <s v="Nu știu / Nu răspund"/>
    <x v="0"/>
    <x v="6"/>
    <x v="0"/>
    <s v="Nu știu / Nu răspund"/>
    <x v="0"/>
    <x v="0"/>
    <s v="Da, factori negativi"/>
    <x v="0"/>
    <x v="7"/>
    <s v="Da"/>
    <x v="7"/>
    <x v="2"/>
    <x v="2"/>
    <x v="2"/>
    <x v="2"/>
    <x v="2"/>
    <x v="1"/>
    <x v="5"/>
    <x v="5"/>
    <x v="1"/>
    <x v="2"/>
    <x v="4"/>
    <s v="Efect foarte ridicat"/>
    <s v="Efect foarte ridicat"/>
    <s v="Efect foarte ridicat"/>
    <s v="Nu știu"/>
    <s v="Nu este aplicabil"/>
    <s v="Nu știu"/>
    <s v=""/>
    <s v=""/>
    <s v=""/>
    <n v="0"/>
    <n v="-5"/>
    <s v="Negative"/>
    <s v=""/>
    <s v=""/>
    <s v=""/>
  </r>
  <r>
    <d v="2021-03-10T06:06:12"/>
    <d v="2021-03-10T06:21:16"/>
    <s v="IP Address"/>
    <s v="213.177.4.234"/>
    <n v="100"/>
    <n v="904"/>
    <s v="True"/>
    <d v="2021-03-10T06:21:17"/>
    <s v="R_3fPOKyZR68CHYI6"/>
    <s v=""/>
    <s v=""/>
    <s v="cristina.antonescu@mfe.gov.ro"/>
    <s v=""/>
    <n v="44.429092407226563"/>
    <n v="26.100601196289063"/>
    <s v="email"/>
    <s v="RO"/>
    <s v="Autoritate publică centrală"/>
    <s v=""/>
    <s v="OS 2.1. Îmbunătățirea cadrului de reglementare, strategic şi procedural pentru coordonarea și implementarea FESI"/>
    <s v="În implementare"/>
    <x v="1"/>
    <s v=""/>
    <x v="2"/>
    <x v="0"/>
    <s v="În mare măsură"/>
    <s v="În mare măsură"/>
    <s v="Nu știu / Nu răspund"/>
    <x v="0"/>
    <s v="Nu știu / Nu răspund"/>
    <s v=""/>
    <s v="Nu știu / Nu răspund"/>
    <s v=""/>
    <s v="Nu știu / Nu răspund"/>
    <s v=""/>
    <s v="Nu știu / Nu răspund"/>
    <s v=""/>
    <s v="Nu știu / Nu răspund"/>
    <s v=""/>
    <s v=""/>
    <s v="Nu știu / Nu răspund"/>
    <x v="0"/>
    <s v="Nu știu / Nu răspund"/>
    <x v="0"/>
    <s v="Nu știu / Nu răspund"/>
    <s v=""/>
    <x v="1"/>
    <s v=""/>
    <s v="Nu"/>
    <x v="0"/>
    <x v="0"/>
    <s v="Nu"/>
    <x v="0"/>
    <s v="Nu"/>
    <x v="0"/>
    <x v="2"/>
    <x v="16"/>
    <s v="Nu știu / Nu răspund"/>
    <x v="0"/>
    <x v="0"/>
    <s v="Nu știu / Nu răspund"/>
    <x v="0"/>
    <x v="0"/>
    <s v="Nu știu / Nu răspund"/>
    <x v="0"/>
    <x v="2"/>
    <x v="2"/>
    <x v="2"/>
    <x v="2"/>
    <x v="2"/>
    <x v="3"/>
    <x v="3"/>
    <x v="2"/>
    <x v="2"/>
    <x v="3"/>
    <x v="5"/>
    <s v="Efect foarte ridicat"/>
    <s v="Efect scăzut"/>
    <s v="Efect ridicat"/>
    <s v="Efect ridicat"/>
    <s v="Efect ridicat"/>
    <s v="Efect foarte ridicat"/>
    <s v="Nu știu"/>
    <s v=""/>
    <s v=""/>
    <s v=""/>
    <s v=""/>
    <s v=""/>
    <s v=""/>
    <s v=""/>
    <s v=""/>
  </r>
  <r>
    <d v="2021-02-24T05:12:43"/>
    <d v="2021-02-24T05:26:47"/>
    <s v="IP Address"/>
    <s v="213.177.4.234"/>
    <n v="17"/>
    <n v="844"/>
    <s v="False"/>
    <d v="2021-03-10T05:26:49"/>
    <s v="R_RVVVdV43ttUCUpj"/>
    <s v=""/>
    <s v=""/>
    <s v="corina.roman@mfe.gov.ro"/>
    <s v=""/>
    <s v=""/>
    <s v=""/>
    <s v="email"/>
    <s v="RO"/>
    <s v="Autoritate publică centrală"/>
    <s v=""/>
    <s v="OS 2.2. Dezvoltarea și menținerea unui sistem informatic funcțional și eficient pentru FSC, precum și întărirea capacității utilizatorilor săi"/>
    <s v="În implementare"/>
    <x v="3"/>
    <s v=""/>
    <x v="3"/>
    <x v="0"/>
    <s v=""/>
    <s v=""/>
    <s v=""/>
    <x v="0"/>
    <s v=""/>
    <s v=""/>
    <s v=""/>
    <s v=""/>
    <s v=""/>
    <s v=""/>
    <s v=""/>
    <s v=""/>
    <s v=""/>
    <s v=""/>
    <s v=""/>
    <s v=""/>
    <x v="0"/>
    <s v=""/>
    <x v="0"/>
    <s v=""/>
    <s v=""/>
    <x v="0"/>
    <s v=""/>
    <s v=""/>
    <x v="0"/>
    <x v="0"/>
    <s v=""/>
    <x v="0"/>
    <s v=""/>
    <x v="0"/>
    <x v="0"/>
    <x v="0"/>
    <s v=""/>
    <x v="0"/>
    <x v="0"/>
    <s v=""/>
    <x v="0"/>
    <x v="0"/>
    <s v=""/>
    <x v="0"/>
    <x v="0"/>
    <x v="0"/>
    <x v="0"/>
    <x v="0"/>
    <x v="0"/>
    <x v="0"/>
    <x v="0"/>
    <x v="0"/>
    <x v="0"/>
    <x v="0"/>
    <x v="0"/>
    <s v=""/>
    <s v=""/>
    <s v=""/>
    <s v=""/>
    <s v=""/>
    <s v=""/>
    <s v=""/>
    <s v=""/>
    <s v=""/>
    <s v=""/>
    <s v=""/>
    <s v=""/>
    <s v=""/>
    <s v=""/>
    <s v=""/>
  </r>
  <r>
    <d v="2021-02-24T05:28:50"/>
    <d v="2021-03-03T23:52:18"/>
    <s v="IP Address"/>
    <s v="37.128.230.14"/>
    <n v="100"/>
    <n v="671008"/>
    <s v="True"/>
    <d v="2021-03-03T23:52:20"/>
    <s v="R_1rlAgpNgsTjyILn"/>
    <s v=""/>
    <s v=""/>
    <s v="silviu.boiciuc@research.gov.ro"/>
    <s v=""/>
    <n v="44.429092407226563"/>
    <n v="26.100601196289063"/>
    <s v="email"/>
    <s v="RO"/>
    <s v="Autoritate publică centrală"/>
    <s v=""/>
    <s v="OS 2.1. Îmbunătățirea cadrului de reglementare, strategic şi procedural pentru coordonarea și implementarea FESI"/>
    <s v="În implementare"/>
    <x v="1"/>
    <s v=""/>
    <x v="3"/>
    <x v="0"/>
    <s v="În foarte mare măsură"/>
    <s v="În mare măsură"/>
    <s v="Nu s-a modificat"/>
    <x v="0"/>
    <s v="A crescut în mică măsură"/>
    <s v="În mare măsură"/>
    <s v="A crescut în mare măsură"/>
    <s v="În mare măsură"/>
    <s v="Nu știu / Nu răspund"/>
    <s v=""/>
    <s v="A crescut în mică măsură"/>
    <s v="În mare măsură"/>
    <s v="Nu știu / Nu răspund"/>
    <s v=""/>
    <s v=""/>
    <s v="A crescut în mică măsură"/>
    <x v="2"/>
    <s v="A crescut în mică măsură"/>
    <x v="3"/>
    <s v="Nu știu / Nu răspund"/>
    <s v=""/>
    <x v="5"/>
    <s v="În mare măsură"/>
    <s v="Nu știu / Nu răspund"/>
    <x v="0"/>
    <x v="0"/>
    <s v="Da"/>
    <x v="2"/>
    <s v="Nu știu / Nu răspund"/>
    <x v="0"/>
    <x v="2"/>
    <x v="0"/>
    <s v="Nu știu / Nu răspund"/>
    <x v="0"/>
    <x v="0"/>
    <s v="Nu știu / Nu răspund"/>
    <x v="0"/>
    <x v="0"/>
    <s v="Nu știu / Nu răspund"/>
    <x v="0"/>
    <x v="5"/>
    <x v="5"/>
    <x v="5"/>
    <x v="4"/>
    <x v="4"/>
    <x v="2"/>
    <x v="2"/>
    <x v="3"/>
    <x v="3"/>
    <x v="2"/>
    <x v="2"/>
    <s v="Efect ridicat"/>
    <s v="Efect ridicat"/>
    <s v="Efect ridicat"/>
    <s v="Efect ridicat"/>
    <s v="Efect ridicat"/>
    <s v="Efect ridicat"/>
    <s v=""/>
    <s v=""/>
    <s v=""/>
    <s v=""/>
    <s v=""/>
    <s v=""/>
    <s v=""/>
    <s v=""/>
    <s v=""/>
  </r>
  <r>
    <d v="2021-03-18T02:10:30"/>
    <d v="2021-03-18T03:46:09"/>
    <s v="IP Address"/>
    <s v="213.177.0.130"/>
    <n v="100"/>
    <n v="5738"/>
    <s v="True"/>
    <d v="2021-03-18T03:46:09"/>
    <s v="R_Womi8AnkvEMdSOB"/>
    <s v=""/>
    <s v=""/>
    <s v=""/>
    <s v=""/>
    <n v="46.064102172851563"/>
    <n v="23.595306396484375"/>
    <s v="anonymous"/>
    <s v="RO"/>
    <s v="Autoritate publică centrală"/>
    <s v=""/>
    <s v="OS 3.1. Dezvoltarea unei politici îmbunătățite a managementului resurselor umane care să asigure stabilitatea, calificarea și motivarea adecvată a personalului care lucrează în cadrul sistemului de coordonare, gestionare și control al FESI"/>
    <s v="În implementare"/>
    <x v="1"/>
    <s v=""/>
    <x v="3"/>
    <x v="0"/>
    <s v="În foarte mare măsură"/>
    <s v="În foarte mare măsură"/>
    <s v="A crescut în mare măsură"/>
    <x v="1"/>
    <s v="A crescut în mare măsură"/>
    <s v="În foarte mare măsură"/>
    <s v="A crescut în mare măsură"/>
    <s v="În foarte mare măsură"/>
    <s v="A crescut în mare măsură"/>
    <s v="În foarte mare măsură"/>
    <s v="A crescut în mare măsură"/>
    <s v="În foarte mare măsură"/>
    <s v="Nu știu / Nu răspund"/>
    <s v=""/>
    <s v=""/>
    <s v="A crescut în mare măsură"/>
    <x v="1"/>
    <s v="A crescut în mare măsură"/>
    <x v="1"/>
    <s v="A crescut în mare măsură"/>
    <s v="În foarte mare măsură"/>
    <x v="4"/>
    <s v="În foarte mare măsură"/>
    <s v="Nu"/>
    <x v="0"/>
    <x v="0"/>
    <s v="Nu"/>
    <x v="0"/>
    <s v="Nu"/>
    <x v="0"/>
    <x v="4"/>
    <x v="17"/>
    <s v="Nu"/>
    <x v="0"/>
    <x v="0"/>
    <s v="Nu"/>
    <x v="0"/>
    <x v="0"/>
    <s v="Nu știu / Nu răspund"/>
    <x v="0"/>
    <x v="1"/>
    <x v="1"/>
    <x v="1"/>
    <x v="1"/>
    <x v="1"/>
    <x v="1"/>
    <x v="1"/>
    <x v="1"/>
    <x v="1"/>
    <x v="1"/>
    <x v="2"/>
    <s v="Efect foarte ridicat"/>
    <s v="Efect foarte ridicat"/>
    <s v="Efect ridicat"/>
    <s v="Efect scăzut"/>
    <s v="Efect foarte ridicat"/>
    <s v=""/>
    <s v=""/>
    <s v=""/>
    <s v=""/>
    <s v=""/>
    <s v=""/>
    <s v=""/>
    <s v=""/>
    <s v=""/>
    <s v=""/>
  </r>
  <r>
    <d v="2021-03-19T02:02:56"/>
    <d v="2021-03-19T03:32:29"/>
    <s v="IP Address"/>
    <s v="91.212.162.142"/>
    <n v="100"/>
    <n v="5373"/>
    <s v="True"/>
    <d v="2021-03-19T03:32:31"/>
    <s v="R_3Eg0H4kFrm8Xb1S"/>
    <s v=""/>
    <s v=""/>
    <s v=""/>
    <s v=""/>
    <n v="45.763198852539063"/>
    <n v="21.305892944335938"/>
    <s v="anonymous"/>
    <s v="RO"/>
    <s v="Alt tip de instituție. Vă rugăm să specificați:"/>
    <s v="ONG"/>
    <s v="OS 1.1. Întărirea capacității beneficiarilor de proiecte finanțate din FESI de a pregăti şi implementa proiecte mature"/>
    <s v="În implementare"/>
    <x v="3"/>
    <s v="În conformitate cu contextul actual de COVID - 19, principala activitate a proiectului, instruire și formare, se află în prezent într-un proces de reorganizare. La modul concret, ansamblul de activități previzionate a se desfășura într-o manieră fizică vor fi transpuse în mediu online cu scopul de a oferi participanților cea mai sigură experiență."/>
    <x v="3"/>
    <x v="0"/>
    <s v="În mare măsură"/>
    <s v="În mare măsură"/>
    <s v="Nu s-a modificat"/>
    <x v="0"/>
    <s v="Nu s-a modificat"/>
    <s v=""/>
    <s v="Nu s-a modificat"/>
    <s v=""/>
    <s v="A crescut în mică măsură"/>
    <s v="În mică măsură"/>
    <s v="A crescut în mică măsură"/>
    <s v="În mică măsură"/>
    <s v="A crescut în mică măsură"/>
    <s v="În mică măsură"/>
    <s v="În mică măsură"/>
    <s v="A crescut în mică măsură"/>
    <x v="3"/>
    <s v="A crescut în mică măsură"/>
    <x v="3"/>
    <s v="A crescut în mică măsură"/>
    <s v="În mare măsură"/>
    <x v="5"/>
    <s v="În mare măsură"/>
    <s v="Nu"/>
    <x v="0"/>
    <x v="0"/>
    <s v="Nu"/>
    <x v="0"/>
    <s v="Nu"/>
    <x v="0"/>
    <x v="2"/>
    <x v="0"/>
    <s v="Nu"/>
    <x v="0"/>
    <x v="0"/>
    <s v="Nu"/>
    <x v="0"/>
    <x v="0"/>
    <s v="Nu știu / Nu răspund"/>
    <x v="0"/>
    <x v="5"/>
    <x v="5"/>
    <x v="5"/>
    <x v="4"/>
    <x v="4"/>
    <x v="3"/>
    <x v="3"/>
    <x v="2"/>
    <x v="2"/>
    <x v="3"/>
    <x v="2"/>
    <s v="Efect scăzut"/>
    <s v="Efect ridicat"/>
    <s v="Efect ridicat"/>
    <s v="Efect ridicat"/>
    <s v="Efect ridicat"/>
    <s v="Efect ridicat"/>
    <s v=""/>
    <s v=""/>
    <s v=""/>
    <s v=""/>
    <s v=""/>
    <s v=""/>
    <s v=""/>
    <s v=""/>
    <s v=""/>
  </r>
  <r>
    <d v="2021-03-11T02:27:13"/>
    <d v="2021-03-11T03:51:14"/>
    <s v="IP Address"/>
    <s v="188.26.187.64"/>
    <n v="100"/>
    <n v="5040"/>
    <s v="True"/>
    <d v="2021-03-11T03:51:15"/>
    <s v="R_1lxyCu5cxuMIBS8"/>
    <s v=""/>
    <s v=""/>
    <s v="toma.frasie@mfe.gov.ro"/>
    <s v=""/>
    <n v="44.429092407226563"/>
    <n v="26.100601196289063"/>
    <s v="email"/>
    <s v="RO"/>
    <s v="Autoritate publică centrală"/>
    <s v=""/>
    <s v="OS 3.1. Dezvoltarea unei politici îmbunătățite a managementului resurselor umane care să asigure stabilitatea, calificarea și motivarea adecvată a personalului care lucrează în cadrul sistemului de coordonare, gestionare și control al FESI"/>
    <s v="În implementare"/>
    <x v="3"/>
    <s v="Avand in vedere ca este vorba despre un proiect de formare profesionala structurat pe 2 activitati majore (formare profesioanala interna si formare profesionala externa) si contextul generat de efectele pandemiei cauzate de noul coronavirus COVID-19, progresul fizic a intampinat dificultati generate de restrictiile impuse pentru combaterea pandemiei. "/>
    <x v="3"/>
    <x v="0"/>
    <s v="În mare măsură"/>
    <s v="În mare măsură"/>
    <s v="Nu știu / Nu răspund"/>
    <x v="0"/>
    <s v="Nu știu / Nu răspund"/>
    <s v=""/>
    <s v="Nu știu / Nu răspund"/>
    <s v=""/>
    <s v="Nu știu / Nu răspund"/>
    <s v=""/>
    <s v="A crescut în mică măsură"/>
    <s v="În mare măsură"/>
    <s v="Nu știu / Nu răspund"/>
    <s v=""/>
    <s v=""/>
    <s v="A crescut în mare măsură"/>
    <x v="1"/>
    <s v="A crescut în mare măsură"/>
    <x v="1"/>
    <s v="A crescut în mare măsură"/>
    <s v="În foarte mare măsură"/>
    <x v="5"/>
    <s v="În mare măsură"/>
    <s v="Da, efecte negative"/>
    <x v="0"/>
    <x v="6"/>
    <s v="Da"/>
    <x v="3"/>
    <s v="Nu știu / Nu răspund"/>
    <x v="0"/>
    <x v="2"/>
    <x v="18"/>
    <s v="Da, factori pozitivi"/>
    <x v="4"/>
    <x v="0"/>
    <s v="Da, factori negativi"/>
    <x v="0"/>
    <x v="8"/>
    <s v="Da"/>
    <x v="8"/>
    <x v="1"/>
    <x v="1"/>
    <x v="1"/>
    <x v="1"/>
    <x v="1"/>
    <x v="1"/>
    <x v="1"/>
    <x v="1"/>
    <x v="1"/>
    <x v="1"/>
    <x v="3"/>
    <s v="Efect foarte ridicat"/>
    <s v="Efect ridicat"/>
    <s v="Efect ridicat"/>
    <s v="Efect scăzut"/>
    <s v="Efect scăzut"/>
    <s v="Efect foarte ridicat"/>
    <s v=""/>
    <s v=""/>
    <s v=""/>
    <n v="0"/>
    <n v="-10"/>
    <s v="Negative"/>
    <s v=""/>
    <s v=""/>
    <s v=""/>
  </r>
  <r>
    <d v="2021-03-15T03:03:04"/>
    <d v="2021-03-15T03:24:01"/>
    <s v="IP Address"/>
    <s v="213.177.4.234"/>
    <n v="100"/>
    <n v="1256"/>
    <s v="True"/>
    <d v="2021-03-15T03:24:02"/>
    <s v="R_31vGjwPYl7bj4il"/>
    <s v=""/>
    <s v=""/>
    <s v="irina.nichifor@mfe.gov.ro"/>
    <s v=""/>
    <n v="44.429092407226563"/>
    <n v="26.100601196289063"/>
    <s v="email"/>
    <s v="RO"/>
    <s v="Autoritate publică centrală"/>
    <s v=""/>
    <s v="OS 1.2. Asigurarea transparenței și credibilității FESI și a rolului Politicii de Coeziune a UE"/>
    <s v="În implementare"/>
    <x v="3"/>
    <s v="Activit['ile proiectului au fost impactate de consecintele Crizei COVID (avand in vedere ca implicau organizarea de venimente / cursuri de formare cu numar mare de participanti). Totodată, s-au inregistrat sincope în derularea și implemntarea contractelor de achizitie publica in cadrul proiectului"/>
    <x v="3"/>
    <x v="0"/>
    <s v="În mare măsură"/>
    <s v="În mare măsură"/>
    <s v="A crescut în mică măsură"/>
    <x v="2"/>
    <s v="A crescut în mică măsură"/>
    <s v="În mică măsură"/>
    <s v="A crescut în mică măsură"/>
    <s v="Nu știu / Nu răspund"/>
    <s v="A crescut în mică măsură"/>
    <s v="În mică măsură"/>
    <s v="A crescut în mică măsură"/>
    <s v="În mică măsură"/>
    <s v="A scăzut în mare măsură"/>
    <s v=""/>
    <s v=""/>
    <s v="A crescut în mică măsură"/>
    <x v="3"/>
    <s v="A crescut în mică măsură"/>
    <x v="2"/>
    <s v="A crescut în mică măsură"/>
    <s v="În mică măsură"/>
    <x v="6"/>
    <s v=""/>
    <s v="Da, efecte negative"/>
    <x v="0"/>
    <x v="7"/>
    <s v="Da"/>
    <x v="4"/>
    <s v="Da"/>
    <x v="2"/>
    <x v="2"/>
    <x v="19"/>
    <s v="Da, factori pozitivi"/>
    <x v="5"/>
    <x v="0"/>
    <s v="Da, factori negativi"/>
    <x v="0"/>
    <x v="9"/>
    <s v="Da"/>
    <x v="9"/>
    <x v="5"/>
    <x v="5"/>
    <x v="5"/>
    <x v="4"/>
    <x v="5"/>
    <x v="1"/>
    <x v="1"/>
    <x v="5"/>
    <x v="2"/>
    <x v="5"/>
    <x v="3"/>
    <s v="Efect ridicat"/>
    <s v="Efect scăzut"/>
    <s v="Efect ridicat"/>
    <s v="Efect scăzut"/>
    <s v="Efect scăzut"/>
    <s v="Efect ridicat"/>
    <s v="Efect ridicat"/>
    <s v="Pagina de internet MIPE"/>
    <s v=""/>
    <n v="0"/>
    <n v="-5"/>
    <s v="Negative"/>
    <s v=""/>
    <s v=""/>
    <s v=""/>
  </r>
  <r>
    <d v="2021-03-17T03:46:15"/>
    <d v="2021-03-17T03:55:21"/>
    <s v="IP Address"/>
    <s v="188.213.18.99"/>
    <n v="100"/>
    <n v="546"/>
    <s v="True"/>
    <d v="2021-03-17T03:55:24"/>
    <s v="R_2WHUi7QC9hd3kW7"/>
    <s v=""/>
    <s v=""/>
    <s v="ionescu.bogdan@fonduri-ue.ro"/>
    <s v=""/>
    <n v="44.429092407226563"/>
    <n v="26.100601196289063"/>
    <s v="email"/>
    <s v="RO"/>
    <s v="Autoritate publică centrală"/>
    <s v=""/>
    <s v="OS 2.1. Îmbunătățirea cadrului de reglementare, strategic şi procedural pentru coordonarea și implementarea FESI"/>
    <s v="În implementare"/>
    <x v="2"/>
    <s v=""/>
    <x v="3"/>
    <x v="0"/>
    <s v="În foarte mare măsură"/>
    <s v="În mare măsură"/>
    <s v="A crescut în mare măsură"/>
    <x v="5"/>
    <s v="Nu știu / Nu răspund"/>
    <s v=""/>
    <s v="Nu știu / Nu răspund"/>
    <s v=""/>
    <s v="Nu știu / Nu răspund"/>
    <s v=""/>
    <s v="A crescut în mare măsură"/>
    <s v="Nu știu / Nu răspund"/>
    <s v="Nu știu / Nu răspund"/>
    <s v=""/>
    <s v=""/>
    <s v="A crescut în mare măsură"/>
    <x v="4"/>
    <s v="A crescut în mare măsură"/>
    <x v="4"/>
    <s v="Nu știu / Nu răspund"/>
    <s v=""/>
    <x v="1"/>
    <s v=""/>
    <s v="Nu știu / Nu răspund"/>
    <x v="0"/>
    <x v="0"/>
    <s v="Da"/>
    <x v="5"/>
    <s v="Da"/>
    <x v="0"/>
    <x v="2"/>
    <x v="0"/>
    <s v="Nu știu / Nu răspund"/>
    <x v="0"/>
    <x v="0"/>
    <s v="Nu"/>
    <x v="0"/>
    <x v="0"/>
    <s v="Nu știu / Nu răspund"/>
    <x v="0"/>
    <x v="5"/>
    <x v="5"/>
    <x v="5"/>
    <x v="4"/>
    <x v="4"/>
    <x v="3"/>
    <x v="3"/>
    <x v="2"/>
    <x v="2"/>
    <x v="3"/>
    <x v="6"/>
    <s v="Efect scăzut"/>
    <s v="Efect scăzut"/>
    <s v="Efect scăzut"/>
    <s v="Efect scăzut"/>
    <s v="Efect scăzut"/>
    <s v="Efect scăzut"/>
    <s v=""/>
    <s v=""/>
    <s v=""/>
    <s v=""/>
    <s v=""/>
    <s v=""/>
    <s v=""/>
    <s v=""/>
    <s v=""/>
  </r>
  <r>
    <d v="2021-03-26T05:36:10"/>
    <d v="2021-03-26T05:48:12"/>
    <s v="IP Address"/>
    <s v="213.177.4.234"/>
    <n v="100"/>
    <n v="721"/>
    <s v="True"/>
    <d v="2021-03-26T05:48:16"/>
    <s v="R_1dLdhnE23W7el3W"/>
    <s v=""/>
    <s v=""/>
    <s v="daniela.moise@fonduri-ue.ro"/>
    <s v=""/>
    <n v="44.429092407226563"/>
    <n v="26.100601196289063"/>
    <s v="email"/>
    <s v="RO"/>
    <s v="Autoritate publică centrală"/>
    <s v=""/>
    <s v="OS 2.1. Îmbunătățirea cadrului de reglementare, strategic şi procedural pentru coordonarea și implementarea FESI"/>
    <s v="În implementare"/>
    <x v="1"/>
    <s v=""/>
    <x v="3"/>
    <x v="0"/>
    <s v="În foarte mare măsură"/>
    <s v="În foarte mare măsură"/>
    <s v="A crescut în mare măsură"/>
    <x v="3"/>
    <s v="A crescut în mică măsură"/>
    <s v="În mare măsură"/>
    <s v="Nu s-a modificat"/>
    <s v=""/>
    <s v="Nu s-a modificat"/>
    <s v=""/>
    <s v="Nu știu / Nu răspund"/>
    <s v=""/>
    <s v="Nu știu / Nu răspund"/>
    <s v=""/>
    <s v=""/>
    <s v="A crescut în mare măsură"/>
    <x v="3"/>
    <s v="Nu știu / Nu răspund"/>
    <x v="0"/>
    <s v="A crescut în mică măsură"/>
    <s v="Nu știu / Nu răspund"/>
    <x v="1"/>
    <s v=""/>
    <s v="Nu știu / Nu răspund"/>
    <x v="0"/>
    <x v="0"/>
    <s v="Nu"/>
    <x v="0"/>
    <s v="Nu"/>
    <x v="0"/>
    <x v="3"/>
    <x v="0"/>
    <s v="Nu știu / Nu răspund"/>
    <x v="0"/>
    <x v="0"/>
    <s v="Nu știu / Nu răspund"/>
    <x v="0"/>
    <x v="0"/>
    <s v="Nu știu / Nu răspund"/>
    <x v="0"/>
    <x v="5"/>
    <x v="2"/>
    <x v="6"/>
    <x v="4"/>
    <x v="5"/>
    <x v="2"/>
    <x v="2"/>
    <x v="3"/>
    <x v="3"/>
    <x v="2"/>
    <x v="4"/>
    <s v="Efect foarte scăzut sau niciun efect"/>
    <s v="Efect foarte scăzut sau niciun efect"/>
    <s v="Efect foarte scăzut sau niciun efect"/>
    <s v="Efect foarte scăzut sau niciun efect"/>
    <s v="Efect foarte scăzut sau niciun efect"/>
    <s v="Efect scăzut"/>
    <s v=""/>
    <s v=""/>
    <s v=""/>
    <s v=""/>
    <s v=""/>
    <s v=""/>
    <s v=""/>
    <s v=""/>
    <s v=""/>
  </r>
  <r>
    <d v="2021-03-25T05:39:13"/>
    <d v="2021-03-25T06:00:25"/>
    <s v="IP Address"/>
    <s v="213.177.9.2"/>
    <n v="100"/>
    <n v="1271"/>
    <s v="True"/>
    <d v="2021-03-25T06:00:27"/>
    <s v="R_3fctOUDnhDm3P4S"/>
    <s v=""/>
    <s v=""/>
    <s v="laura.petcu@ms.ro"/>
    <s v=""/>
    <n v="44.429092407226563"/>
    <n v="26.100601196289063"/>
    <s v="email"/>
    <s v="RO"/>
    <s v="Autoritate publică centrală"/>
    <s v=""/>
    <s v="OS 1.1. Întărirea capacității beneficiarilor de proiecte finanțate din FESI de a pregăti şi implementa proiecte mature"/>
    <s v="În implementare"/>
    <x v="4"/>
    <s v="Înregistrăm întârzieri în realizarea activităților din cadrul proiectului. Proiectul finanțează un acord Passa ce are ca obiectiv întărirea capacității MS de a sprijini construcția celor 2 spitale regionale de urgență Iași, Cluj, Craiova. Acordul este încheiat între MS și BEI: BEI acordă asistență tehnică MS pentru constructia celor 3 spitale și există întârzieri și a nivelul lor de a contracta experții pentru acordarea asistenței. De asemenea, al nivelul MS achizițiile din cadrul proiectului au fost extrem de mult întârziate, întârzieri datorate atât din pricina izbucnirii pandemiei COVID-19, cât și a schimbărilor frecvente ce au avut loc la nivelul conducerii MS.Totodată, Serviciul achiziții nu deține personal suficient pentru realizarea în termen a tuturor achizițiilor ministerului. "/>
    <x v="4"/>
    <x v="0"/>
    <s v="În mare măsură"/>
    <s v="În mare măsură"/>
    <s v="A crescut în mare măsură"/>
    <x v="2"/>
    <s v="A crescut în mare măsură"/>
    <s v="În mică măsură"/>
    <s v="A crescut în mare măsură"/>
    <s v="În mică măsură"/>
    <s v="A crescut în mare măsură"/>
    <s v="În mică măsură"/>
    <s v="A crescut în mare măsură"/>
    <s v="În mică măsură"/>
    <s v="Nu s-a modificat"/>
    <s v=""/>
    <s v=""/>
    <s v="A crescut în mare măsură"/>
    <x v="5"/>
    <s v="A crescut în mică măsură"/>
    <x v="5"/>
    <s v="Nu s-a modificat"/>
    <s v=""/>
    <x v="6"/>
    <s v=""/>
    <s v="Nu"/>
    <x v="0"/>
    <x v="0"/>
    <s v="Nu"/>
    <x v="0"/>
    <s v="Nu"/>
    <x v="0"/>
    <x v="2"/>
    <x v="0"/>
    <s v="Nu"/>
    <x v="0"/>
    <x v="0"/>
    <s v="Da, factori negativi"/>
    <x v="0"/>
    <x v="0"/>
    <s v="Nu"/>
    <x v="0"/>
    <x v="1"/>
    <x v="1"/>
    <x v="1"/>
    <x v="1"/>
    <x v="5"/>
    <x v="6"/>
    <x v="6"/>
    <x v="4"/>
    <x v="4"/>
    <x v="4"/>
    <x v="2"/>
    <s v="Efect ridicat"/>
    <s v="Efect ridicat"/>
    <s v="Efect ridicat"/>
    <s v="Efect scăzut"/>
    <s v="Efect scăzut"/>
    <s v="Efect ridicat"/>
    <s v=""/>
    <s v=""/>
    <s v=""/>
    <s v=""/>
    <s v=""/>
    <s v=""/>
    <s v=""/>
    <s v=""/>
    <s v=""/>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9">
  <r>
    <d v="2021-02-18T07:14:04"/>
    <d v="2021-02-19T05:24:49"/>
    <s v="IP Address"/>
    <s v="86.122.210.5"/>
    <n v="8"/>
    <n v="79844"/>
    <s v="False"/>
    <d v="2021-03-05T05:24:52"/>
    <s v="R_2RPTyYwuttiggVa"/>
    <s v=""/>
    <s v=""/>
    <s v=""/>
    <s v=""/>
    <s v=""/>
    <s v=""/>
    <s v="anonymous"/>
    <s v="RO"/>
    <x v="0"/>
    <s v=""/>
    <x v="0"/>
    <x v="0"/>
    <s v=""/>
    <x v="0"/>
    <s v=""/>
    <s v=""/>
    <x v="0"/>
    <x v="0"/>
    <x v="0"/>
    <s v=""/>
    <x v="0"/>
    <x v="0"/>
    <x v="0"/>
    <x v="0"/>
    <x v="0"/>
    <x v="0"/>
    <x v="0"/>
    <x v="0"/>
    <x v="0"/>
    <x v="0"/>
    <x v="0"/>
    <x v="0"/>
    <s v=""/>
    <x v="0"/>
    <s v=""/>
    <x v="0"/>
    <x v="0"/>
    <s v=""/>
    <x v="0"/>
    <s v=""/>
    <s v=""/>
    <s v=""/>
    <x v="0"/>
    <s v=""/>
    <x v="0"/>
    <s v=""/>
    <x v="0"/>
    <s v=""/>
    <x v="0"/>
    <s v=""/>
    <s v=""/>
    <x v="0"/>
    <s v=""/>
    <s v=""/>
    <x v="0"/>
    <s v=""/>
    <s v=""/>
    <s v=""/>
    <s v=""/>
    <s v=""/>
    <s v=""/>
    <s v=""/>
    <s v=""/>
    <s v=""/>
    <s v=""/>
    <s v=""/>
    <x v="0"/>
    <x v="0"/>
    <x v="0"/>
    <x v="0"/>
    <x v="0"/>
    <x v="0"/>
    <x v="0"/>
    <x v="0"/>
    <s v=""/>
    <s v=""/>
    <s v=""/>
    <s v=""/>
    <s v=""/>
    <s v=""/>
    <s v=""/>
    <s v=""/>
  </r>
  <r>
    <d v="2021-03-11T02:28:21"/>
    <d v="2021-03-11T02:28:57"/>
    <s v="IP Address"/>
    <s v="5.2.249.50"/>
    <n v="2"/>
    <n v="35"/>
    <s v="False"/>
    <d v="2021-04-05T05:32:36"/>
    <s v="R_1FJSmcK9N9GjNgg"/>
    <s v=""/>
    <s v=""/>
    <s v="vasandei@adrnordest.ro"/>
    <s v=""/>
    <s v=""/>
    <s v=""/>
    <s v="email"/>
    <s v="RO"/>
    <x v="1"/>
    <s v=""/>
    <x v="1"/>
    <x v="1"/>
    <s v=""/>
    <x v="0"/>
    <s v=""/>
    <s v=""/>
    <x v="0"/>
    <x v="0"/>
    <x v="0"/>
    <s v=""/>
    <x v="0"/>
    <x v="0"/>
    <x v="0"/>
    <x v="0"/>
    <x v="0"/>
    <x v="0"/>
    <x v="0"/>
    <x v="0"/>
    <x v="0"/>
    <x v="0"/>
    <x v="0"/>
    <x v="0"/>
    <s v=""/>
    <x v="0"/>
    <s v=""/>
    <x v="0"/>
    <x v="0"/>
    <s v=""/>
    <x v="0"/>
    <s v=""/>
    <s v=""/>
    <s v=""/>
    <x v="0"/>
    <s v=""/>
    <x v="0"/>
    <s v=""/>
    <x v="0"/>
    <s v=""/>
    <x v="0"/>
    <s v=""/>
    <s v=""/>
    <x v="0"/>
    <s v=""/>
    <s v=""/>
    <x v="0"/>
    <s v=""/>
    <s v=""/>
    <s v=""/>
    <s v=""/>
    <s v=""/>
    <s v=""/>
    <s v=""/>
    <s v=""/>
    <s v=""/>
    <s v=""/>
    <s v=""/>
    <x v="0"/>
    <x v="0"/>
    <x v="0"/>
    <x v="0"/>
    <x v="0"/>
    <x v="0"/>
    <x v="0"/>
    <x v="0"/>
    <s v=""/>
    <s v=""/>
    <s v=""/>
    <s v=""/>
    <s v=""/>
    <s v=""/>
    <s v=""/>
    <s v=""/>
  </r>
  <r>
    <d v="2021-03-10T06:23:03"/>
    <d v="2021-03-10T06:29:39"/>
    <s v="IP Address"/>
    <s v="80.96.196.2"/>
    <n v="92"/>
    <n v="396"/>
    <s v="False"/>
    <d v="2021-03-24T07:29:44"/>
    <s v="R_ZpZfTksN07uK9Ox"/>
    <s v=""/>
    <s v=""/>
    <s v="monica.chiffa@adr.gov.ro"/>
    <s v=""/>
    <s v=""/>
    <s v=""/>
    <s v="email"/>
    <s v="RO"/>
    <x v="0"/>
    <s v=""/>
    <x v="2"/>
    <x v="0"/>
    <s v="II) În mare măsură"/>
    <x v="0"/>
    <s v="I) În foarte mare măsură"/>
    <s v=""/>
    <x v="1"/>
    <x v="1"/>
    <x v="1"/>
    <s v="I) În foarte mare măsură"/>
    <x v="1"/>
    <x v="1"/>
    <x v="1"/>
    <x v="1"/>
    <x v="1"/>
    <x v="1"/>
    <x v="1"/>
    <x v="1"/>
    <x v="1"/>
    <x v="1"/>
    <x v="1"/>
    <x v="1"/>
    <s v="I) În foarte mare măsură"/>
    <x v="1"/>
    <s v="I) În foarte mare măsură"/>
    <x v="1"/>
    <x v="0"/>
    <s v="VI) Nu știu / Nu răspund"/>
    <x v="0"/>
    <s v="Da, efecte pozitive"/>
    <s v="capacitate administrativa crescuta, intelegerea mai profunda a nevoilor sistemului administrat5iv in ansamblu"/>
    <s v=""/>
    <x v="1"/>
    <s v=""/>
    <x v="1"/>
    <s v=""/>
    <x v="1"/>
    <s v="lipsa expertizei se va resimti"/>
    <x v="1"/>
    <s v=""/>
    <s v=""/>
    <x v="1"/>
    <s v=""/>
    <s v=" blocaje institutionale care au dus la nesemnarea a 5 contracte de finantare aprobate"/>
    <x v="1"/>
    <s v="echipa formata de experti este un exemplu de buna practica"/>
    <s v=""/>
    <s v=""/>
    <s v=""/>
    <s v=""/>
    <s v=""/>
    <s v=""/>
    <s v=""/>
    <s v=""/>
    <s v=""/>
    <s v=""/>
    <x v="0"/>
    <x v="0"/>
    <x v="0"/>
    <x v="0"/>
    <x v="0"/>
    <x v="0"/>
    <x v="0"/>
    <x v="0"/>
    <s v=""/>
    <s v=""/>
    <s v=""/>
    <s v=""/>
    <s v=""/>
    <s v=""/>
    <s v=""/>
    <s v=""/>
  </r>
  <r>
    <d v="2021-03-24T08:11:28"/>
    <d v="2021-03-24T08:18:55"/>
    <s v="IP Address"/>
    <s v="37.128.230.14"/>
    <n v="100"/>
    <n v="446"/>
    <s v="True"/>
    <d v="2021-03-24T08:18:57"/>
    <s v="R_1TzP6g1vLumRV1n"/>
    <s v=""/>
    <s v=""/>
    <s v=""/>
    <s v=""/>
    <n v="44.429092407226563"/>
    <n v="26.100601196289063"/>
    <s v="anonymous"/>
    <s v="RO"/>
    <x v="0"/>
    <s v=""/>
    <x v="3"/>
    <x v="2"/>
    <s v="I) În foarte mare măsură"/>
    <x v="0"/>
    <s v="I) În foarte mare măsură"/>
    <s v=""/>
    <x v="2"/>
    <x v="2"/>
    <x v="1"/>
    <s v="I) În foarte mare măsură"/>
    <x v="1"/>
    <x v="2"/>
    <x v="2"/>
    <x v="0"/>
    <x v="2"/>
    <x v="2"/>
    <x v="1"/>
    <x v="2"/>
    <x v="2"/>
    <x v="0"/>
    <x v="0"/>
    <x v="2"/>
    <s v=""/>
    <x v="2"/>
    <s v="III) În mică măsură"/>
    <x v="2"/>
    <x v="1"/>
    <s v="III) În mică măsură"/>
    <x v="0"/>
    <s v="Nu"/>
    <s v=""/>
    <s v=""/>
    <x v="2"/>
    <s v=""/>
    <x v="2"/>
    <s v=""/>
    <x v="2"/>
    <s v=""/>
    <x v="2"/>
    <s v=""/>
    <s v=""/>
    <x v="2"/>
    <s v=""/>
    <s v=""/>
    <x v="1"/>
    <s v=""/>
    <s v="I) În foarte mare măsură"/>
    <s v="I) În foarte mare măsură"/>
    <s v="I) În foarte mare măsură"/>
    <s v="I) În foarte mare măsură"/>
    <s v="I) În foarte mare măsură"/>
    <s v="I) În foarte mare măsură"/>
    <s v="I) În foarte mare măsură"/>
    <s v="I) În foarte mare măsură"/>
    <s v="I) În foarte mare măsură"/>
    <s v="I) În foarte mare măsură"/>
    <x v="1"/>
    <x v="1"/>
    <x v="1"/>
    <x v="1"/>
    <x v="1"/>
    <x v="1"/>
    <x v="1"/>
    <x v="0"/>
    <s v=""/>
    <s v=""/>
    <s v=""/>
    <s v=""/>
    <s v=""/>
    <s v=""/>
    <s v=""/>
    <s v=""/>
  </r>
  <r>
    <d v="2021-03-18T02:32:47"/>
    <d v="2021-03-18T02:55:14"/>
    <s v="IP Address"/>
    <s v="213.177.0.130"/>
    <n v="100"/>
    <n v="1346"/>
    <s v="True"/>
    <d v="2021-03-18T02:55:16"/>
    <s v="R_2fBYzcHXOrJGElH"/>
    <s v=""/>
    <s v=""/>
    <s v=""/>
    <s v=""/>
    <n v="46.064102172851563"/>
    <n v="23.595306396484375"/>
    <s v="anonymous"/>
    <s v="RO"/>
    <x v="0"/>
    <s v=""/>
    <x v="4"/>
    <x v="2"/>
    <s v="I) În foarte mare măsură"/>
    <x v="0"/>
    <s v="I) În foarte mare măsură"/>
    <s v=""/>
    <x v="1"/>
    <x v="1"/>
    <x v="2"/>
    <s v="III) În mică măsură"/>
    <x v="2"/>
    <x v="3"/>
    <x v="1"/>
    <x v="2"/>
    <x v="2"/>
    <x v="2"/>
    <x v="1"/>
    <x v="2"/>
    <x v="1"/>
    <x v="1"/>
    <x v="2"/>
    <x v="1"/>
    <s v="II) În mare măsură"/>
    <x v="1"/>
    <s v="II) În mare măsură"/>
    <x v="3"/>
    <x v="2"/>
    <s v="III) În mică măsură"/>
    <x v="0"/>
    <s v="Da, efecte pozitive"/>
    <s v=""/>
    <s v=""/>
    <x v="3"/>
    <s v=""/>
    <x v="3"/>
    <s v=""/>
    <x v="2"/>
    <s v=""/>
    <x v="3"/>
    <s v=""/>
    <s v=""/>
    <x v="3"/>
    <s v=""/>
    <s v=""/>
    <x v="1"/>
    <s v=""/>
    <s v="I) În foarte mare măsură"/>
    <s v="I) În foarte mare măsură"/>
    <s v="I) În foarte mare măsură"/>
    <s v="I) În foarte mare măsură"/>
    <s v="I) În foarte mare măsură"/>
    <s v="I) În foarte mare măsură"/>
    <s v="I) În foarte mare măsură"/>
    <s v="I) În foarte mare măsură"/>
    <s v="I) În foarte mare măsură"/>
    <s v="I) În foarte mare măsură"/>
    <x v="2"/>
    <x v="1"/>
    <x v="1"/>
    <x v="1"/>
    <x v="1"/>
    <x v="1"/>
    <x v="1"/>
    <x v="0"/>
    <s v=""/>
    <s v=""/>
    <s v=""/>
    <s v=""/>
    <s v=""/>
    <s v=""/>
    <s v=""/>
    <s v=""/>
  </r>
  <r>
    <d v="2021-02-24T05:25:16"/>
    <d v="2021-02-24T05:41:21"/>
    <s v="IP Address"/>
    <s v="213.177.4.234"/>
    <n v="100"/>
    <n v="965"/>
    <s v="True"/>
    <d v="2021-02-24T05:41:22"/>
    <s v="R_2wjCgC1oWpQRzaS"/>
    <s v=""/>
    <s v=""/>
    <s v="mihaela.isfan@mfe.gov.ro"/>
    <s v=""/>
    <n v="44.49560546875"/>
    <n v="26.053802490234375"/>
    <s v="email"/>
    <s v="RO"/>
    <x v="0"/>
    <s v=""/>
    <x v="4"/>
    <x v="2"/>
    <s v="II) În mare măsură"/>
    <x v="0"/>
    <s v="I) În foarte mare măsură"/>
    <s v=""/>
    <x v="1"/>
    <x v="2"/>
    <x v="3"/>
    <s v=""/>
    <x v="3"/>
    <x v="0"/>
    <x v="3"/>
    <x v="0"/>
    <x v="3"/>
    <x v="0"/>
    <x v="2"/>
    <x v="0"/>
    <x v="3"/>
    <x v="0"/>
    <x v="0"/>
    <x v="3"/>
    <s v=""/>
    <x v="3"/>
    <s v=""/>
    <x v="1"/>
    <x v="0"/>
    <s v="VI) Nu știu / Nu răspund"/>
    <x v="0"/>
    <s v="Nu"/>
    <s v=""/>
    <s v=""/>
    <x v="2"/>
    <s v=""/>
    <x v="2"/>
    <s v=""/>
    <x v="2"/>
    <s v="Rapoartele de evaluare, livrabillele realizate in cadrul proiectului, vor ramane in biblioteca de evaluare si vor constitui surse de informare pentru toti factorii interesati."/>
    <x v="1"/>
    <s v=""/>
    <s v=""/>
    <x v="1"/>
    <s v=""/>
    <s v="Accesarea cu dificultate a datelor necesare evaluării, atât la surse interne cât și la surse externe sistemului de management al FESI, în condițiile în care acestea nu sunt agregate în baze de date convergente și ușor accesibile. "/>
    <x v="1"/>
    <s v="Au fost testate și consolidate relațiile interinstituționale și interinstituționale în ceea ce privește disponibilitatea datelor pentru evaluare."/>
    <s v="V) Nu știu / Nu răspund"/>
    <s v="V) Nu știu / Nu răspund"/>
    <s v="VI) Nu știu / Nu răspund"/>
    <s v="VI) Nu știu / Nu răspund"/>
    <s v="VI) Nu știu / Nu răspund"/>
    <s v="VI) Nu știu / Nu răspund"/>
    <s v="VI) Nu știu / Nu răspund"/>
    <s v="II) În mare măsură"/>
    <s v="I) În foarte mare măsură"/>
    <s v="VI) Nu știu / Nu răspund"/>
    <x v="3"/>
    <x v="1"/>
    <x v="1"/>
    <x v="2"/>
    <x v="2"/>
    <x v="1"/>
    <x v="1"/>
    <x v="1"/>
    <s v="Campanii unitare, cu mesaje simple si clare, derulate prin toapte mijloacele de informare"/>
    <s v=""/>
    <s v=""/>
    <s v=""/>
    <s v=""/>
    <s v=""/>
    <s v=""/>
    <s v=""/>
  </r>
  <r>
    <d v="2021-02-24T05:41:34"/>
    <d v="2021-02-24T05:49:56"/>
    <s v="IP Address"/>
    <s v="213.177.4.27"/>
    <n v="100"/>
    <n v="502"/>
    <s v="True"/>
    <d v="2021-02-24T05:49:58"/>
    <s v="R_3hGiktsx3MFfUTx"/>
    <s v=""/>
    <s v=""/>
    <s v="cristian.stoian@mt.ro"/>
    <s v=""/>
    <n v="44.49560546875"/>
    <n v="26.053802490234375"/>
    <s v="email"/>
    <s v="RO"/>
    <x v="0"/>
    <s v=""/>
    <x v="2"/>
    <x v="2"/>
    <s v="III) În mică măsură"/>
    <x v="1"/>
    <s v="I) În foarte mare măsură"/>
    <s v=""/>
    <x v="1"/>
    <x v="1"/>
    <x v="1"/>
    <s v="I) În foarte mare măsură"/>
    <x v="1"/>
    <x v="1"/>
    <x v="1"/>
    <x v="1"/>
    <x v="1"/>
    <x v="1"/>
    <x v="1"/>
    <x v="1"/>
    <x v="1"/>
    <x v="1"/>
    <x v="1"/>
    <x v="1"/>
    <s v="I) În foarte mare măsură"/>
    <x v="3"/>
    <s v=""/>
    <x v="1"/>
    <x v="0"/>
    <s v="VI) Nu știu / Nu răspund"/>
    <x v="0"/>
    <s v="Da, efecte negative"/>
    <s v=""/>
    <s v="pandemia"/>
    <x v="1"/>
    <s v=""/>
    <x v="1"/>
    <s v=""/>
    <x v="3"/>
    <s v="Informatiile acumulate in cadrul sesiunilor de instruire, nu pot fi uitate dupa finalizarea proiectului"/>
    <x v="1"/>
    <s v=""/>
    <s v=""/>
    <x v="1"/>
    <s v=""/>
    <s v="Pandemia Covid influenteaza eficacitatea proiectului"/>
    <x v="1"/>
    <s v="O buna comunicare intre cu personalul POAT."/>
    <s v="I) În foarte mare măsură"/>
    <s v="I) În foarte mare măsură"/>
    <s v="I) În foarte mare măsură"/>
    <s v="I) În foarte mare măsură"/>
    <s v="I) În foarte mare măsură"/>
    <s v="II) În mare măsură"/>
    <s v="II) În mare măsură"/>
    <s v="I) În foarte mare măsură"/>
    <s v="II) În mare măsură"/>
    <s v="II) În mare măsură"/>
    <x v="3"/>
    <x v="2"/>
    <x v="2"/>
    <x v="2"/>
    <x v="3"/>
    <x v="2"/>
    <x v="2"/>
    <x v="0"/>
    <s v=""/>
    <s v=""/>
    <n v="0"/>
    <n v="-5"/>
    <s v="Negative"/>
    <s v=""/>
    <s v=""/>
    <s v=""/>
  </r>
  <r>
    <d v="2021-02-24T05:31:35"/>
    <d v="2021-02-24T07:11:23"/>
    <s v="IP Address"/>
    <s v="213.177.4.234"/>
    <n v="100"/>
    <n v="5988"/>
    <s v="True"/>
    <d v="2021-02-24T07:11:24"/>
    <s v="R_3MyXf4L5WDCvPOy"/>
    <s v=""/>
    <s v=""/>
    <s v="razvan.alexandru@mfe.gov.ro"/>
    <s v=""/>
    <n v="44.49560546875"/>
    <n v="26.053802490234375"/>
    <s v="email"/>
    <s v="RO"/>
    <x v="0"/>
    <s v=""/>
    <x v="3"/>
    <x v="0"/>
    <s v="II) În mare măsură"/>
    <x v="0"/>
    <s v="I) În foarte mare măsură"/>
    <s v=""/>
    <x v="1"/>
    <x v="3"/>
    <x v="3"/>
    <s v=""/>
    <x v="3"/>
    <x v="0"/>
    <x v="3"/>
    <x v="0"/>
    <x v="3"/>
    <x v="0"/>
    <x v="3"/>
    <x v="0"/>
    <x v="2"/>
    <x v="0"/>
    <x v="0"/>
    <x v="4"/>
    <s v=""/>
    <x v="4"/>
    <s v=""/>
    <x v="4"/>
    <x v="0"/>
    <s v="IV) În foarte mică măsură"/>
    <x v="0"/>
    <s v="Nu"/>
    <s v=""/>
    <s v=""/>
    <x v="1"/>
    <s v=""/>
    <x v="2"/>
    <s v=""/>
    <x v="2"/>
    <s v="disponibilitatea echipamentelor este continua chiar daca au fost inlocuite de unele noi. In urma unui nou proiect ce inlocuieste echipamentele in discutie, solutiile impolementate prin proiect sunt mentinute si exploatate in infrastructura informatica a MIPE."/>
    <x v="4"/>
    <s v=""/>
    <s v="Relativ la cerintele AMPOAT pot confirma faptul ca :_x000a_- se solicita de mai multe ori aceleasi informatii/documente atasate  in mai multe module/in etape succesive ale implementarii proiectului (ex: ordin reprezentant legal, etc.)_x000a_- se solicita transmiterea prin sistem de documente care replica identic campurile din sistem_x000a_- indicatiile de completare sunt neclare/contradictorii lasand loc la interpretari,_x000a_- abordare neunitara a aceleasi spete intre ofiterii din cadrul AMPOAT_x000a_- utilizarea altor medii de comunicare decat cele ale MySMIS2014, astfel fiind intrerupta pista de auditare (exista pasaje in care acesata forma alternativa este formalizata la nivelul Ghidurilor)_x000a_-  solicitarea de documente justificative inainte de a fi formal posibil (ex: solicitarea fisei contului 8077 in cadrul CR in contextul in care la nivelul MIPE fisa poate fi generata de departamentul economic exclusiv dupa aprobarea sumei solicitate la rambursare)_x000a_- rigiditate a unor ofiteri care refuza adaptarea abordarii in functie de specificul proiectului cat si punerea la indoiala a declaratiilor personalului tehnic de specialitate din randul Beneficiarului_x000a_- depasiri de termene ce sunt cuantificate exclusiv in ce priveste activitatile/actiunile Beneficiarului, AMPOAT fiind exceptat cu efect asupra implementarii proiectelor_x000a__x000a_"/>
    <x v="4"/>
    <s v=""/>
    <s v=""/>
    <x v="2"/>
    <s v=""/>
    <s v="IV) În foarte mică măsură"/>
    <s v="IV) În foarte mică măsură"/>
    <s v="V) Deloc"/>
    <s v="V) Deloc"/>
    <s v="V) Deloc"/>
    <s v="VI) Nu știu / Nu răspund"/>
    <s v="VI) Nu știu / Nu răspund"/>
    <s v="VI) Nu știu / Nu răspund"/>
    <s v="VI) Nu știu / Nu răspund"/>
    <s v="VI) Nu știu / Nu răspund"/>
    <x v="4"/>
    <x v="3"/>
    <x v="3"/>
    <x v="3"/>
    <x v="4"/>
    <x v="3"/>
    <x v="3"/>
    <x v="0"/>
    <s v=""/>
    <s v=""/>
    <s v=""/>
    <s v=""/>
    <s v=""/>
    <s v=""/>
    <s v=""/>
    <s v=""/>
  </r>
  <r>
    <d v="2021-02-24T23:20:00"/>
    <d v="2021-02-24T23:29:55"/>
    <s v="IP Address"/>
    <s v="213.177.4.234"/>
    <n v="100"/>
    <n v="595"/>
    <s v="True"/>
    <d v="2021-02-24T23:29:56"/>
    <s v="R_3Nxhk1gNJkcGuiL"/>
    <s v=""/>
    <s v=""/>
    <s v="mirela.bontea@mfe.gov.ro"/>
    <s v=""/>
    <n v="44.49560546875"/>
    <n v="26.053802490234375"/>
    <s v="email"/>
    <s v="RO"/>
    <x v="0"/>
    <s v=""/>
    <x v="5"/>
    <x v="2"/>
    <s v="I) În foarte mare măsură"/>
    <x v="0"/>
    <s v="I) În foarte mare măsură"/>
    <s v=""/>
    <x v="2"/>
    <x v="1"/>
    <x v="3"/>
    <s v=""/>
    <x v="3"/>
    <x v="0"/>
    <x v="3"/>
    <x v="0"/>
    <x v="3"/>
    <x v="0"/>
    <x v="2"/>
    <x v="0"/>
    <x v="3"/>
    <x v="0"/>
    <x v="0"/>
    <x v="3"/>
    <s v=""/>
    <x v="3"/>
    <s v=""/>
    <x v="1"/>
    <x v="0"/>
    <s v="VI) Nu știu / Nu răspund"/>
    <x v="0"/>
    <s v="Nu"/>
    <s v=""/>
    <s v=""/>
    <x v="1"/>
    <s v=""/>
    <x v="1"/>
    <s v=""/>
    <x v="4"/>
    <s v=""/>
    <x v="2"/>
    <s v=""/>
    <s v=""/>
    <x v="2"/>
    <s v=""/>
    <s v=""/>
    <x v="2"/>
    <s v=""/>
    <s v="V) Nu știu / Nu răspund"/>
    <s v="V) Nu știu / Nu răspund"/>
    <s v="VI) Nu știu / Nu răspund"/>
    <s v="VI) Nu știu / Nu răspund"/>
    <s v="VI) Nu știu / Nu răspund"/>
    <s v="VI) Nu știu / Nu răspund"/>
    <s v="VI) Nu știu / Nu răspund"/>
    <s v="VI) Nu știu / Nu răspund"/>
    <s v="VI) Nu știu / Nu răspund"/>
    <s v="VI) Nu știu / Nu răspund"/>
    <x v="4"/>
    <x v="1"/>
    <x v="1"/>
    <x v="2"/>
    <x v="1"/>
    <x v="4"/>
    <x v="1"/>
    <x v="2"/>
    <s v=""/>
    <s v=""/>
    <s v=""/>
    <s v=""/>
    <s v=""/>
    <s v=""/>
    <s v=""/>
    <s v=""/>
  </r>
  <r>
    <d v="2021-03-11T03:15:54"/>
    <d v="2021-03-17T07:51:57"/>
    <s v="IP Address"/>
    <s v="37.128.230.14"/>
    <n v="100"/>
    <n v="531362"/>
    <s v="True"/>
    <d v="2021-03-17T07:51:58"/>
    <s v="R_sppM0BGhoLgWQIF"/>
    <s v=""/>
    <s v=""/>
    <s v="doru.zafiu@research.gov.ro"/>
    <s v=""/>
    <n v="44.429092407226563"/>
    <n v="26.100601196289063"/>
    <s v="email"/>
    <s v="RO"/>
    <x v="0"/>
    <s v=""/>
    <x v="5"/>
    <x v="2"/>
    <s v="I) În foarte mare măsură"/>
    <x v="0"/>
    <s v="I) În foarte mare măsură"/>
    <s v=""/>
    <x v="1"/>
    <x v="1"/>
    <x v="1"/>
    <s v="I) În foarte mare măsură"/>
    <x v="1"/>
    <x v="1"/>
    <x v="1"/>
    <x v="1"/>
    <x v="3"/>
    <x v="0"/>
    <x v="1"/>
    <x v="1"/>
    <x v="3"/>
    <x v="0"/>
    <x v="0"/>
    <x v="1"/>
    <s v="I) În foarte mare măsură"/>
    <x v="1"/>
    <s v="I) În foarte mare măsură"/>
    <x v="1"/>
    <x v="0"/>
    <s v="VI) Nu știu / Nu răspund"/>
    <x v="0"/>
    <s v="Nu știu / Nu răspund"/>
    <s v=""/>
    <s v=""/>
    <x v="1"/>
    <s v=""/>
    <x v="1"/>
    <s v=""/>
    <x v="3"/>
    <s v="In activitatea de gestionare a FESI este esentiala stimularea personalului din sistem. Specializarea unei persoane in gestionarea FESi necesita minim 4 ani de lucrat in sistem si foarte multe training-uri. In special in alte state membre care au mai multe perioade de programare inaintea Romaniei. Este vorba de MENTALITATEA cu care tratam/nu tratam banii europeni. La care se adauga siguranta locului de munca, chiar daca nu este platit asa cum ar trebui - comparativ cu celelate state membre cu o absorbtie remarcabila. "/>
    <x v="3"/>
    <s v="Comunicarea interinstitutionala.Experienta acumulata in managementul, controlul si gestionarea fondurilor europene."/>
    <s v=""/>
    <x v="4"/>
    <s v=""/>
    <s v=""/>
    <x v="2"/>
    <s v=""/>
    <s v="I) În foarte mare măsură"/>
    <s v="I) În foarte mare măsură"/>
    <s v="I) În foarte mare măsură"/>
    <s v="I) În foarte mare măsură"/>
    <s v="VI) Nu știu / Nu răspund"/>
    <s v="I) În foarte mare măsură"/>
    <s v="I) În foarte mare măsură"/>
    <s v="I) În foarte mare măsură"/>
    <s v="I) În foarte mare măsură"/>
    <s v="VI) Nu știu / Nu răspund"/>
    <x v="4"/>
    <x v="3"/>
    <x v="4"/>
    <x v="3"/>
    <x v="4"/>
    <x v="3"/>
    <x v="3"/>
    <x v="2"/>
    <s v=""/>
    <s v=""/>
    <s v=""/>
    <s v=""/>
    <s v=""/>
    <s v=""/>
    <s v=""/>
    <s v=""/>
  </r>
  <r>
    <d v="2021-03-24T06:35:16"/>
    <d v="2021-03-24T07:00:56"/>
    <s v="IP Address"/>
    <s v="109.103.54.235"/>
    <n v="100"/>
    <n v="1539"/>
    <s v="True"/>
    <d v="2021-03-24T07:00:58"/>
    <s v="R_1hxUkmqkgbsgdDw"/>
    <s v=""/>
    <s v=""/>
    <s v="maria.palii@fonduri-ue.ro"/>
    <s v=""/>
    <n v="44.447006225585938"/>
    <n v="26.01849365234375"/>
    <s v="email"/>
    <s v="RO"/>
    <x v="0"/>
    <s v=""/>
    <x v="4"/>
    <x v="0"/>
    <s v="I) În foarte mare măsură"/>
    <x v="0"/>
    <s v="I) În foarte mare măsură"/>
    <s v=""/>
    <x v="2"/>
    <x v="2"/>
    <x v="3"/>
    <s v=""/>
    <x v="3"/>
    <x v="0"/>
    <x v="3"/>
    <x v="0"/>
    <x v="3"/>
    <x v="0"/>
    <x v="3"/>
    <x v="0"/>
    <x v="3"/>
    <x v="0"/>
    <x v="0"/>
    <x v="4"/>
    <s v=""/>
    <x v="5"/>
    <s v=""/>
    <x v="4"/>
    <x v="0"/>
    <s v="III) În mică măsură"/>
    <x v="0"/>
    <s v="Nu"/>
    <s v=""/>
    <s v=""/>
    <x v="1"/>
    <s v=""/>
    <x v="1"/>
    <s v=""/>
    <x v="2"/>
    <s v="Dezbaterile din cadrul reuniunilor organizate în cadrul proiectului au fost necesare pentru a conveni asupra cadrului legal si financiar pentru perioada 2021-2027."/>
    <x v="2"/>
    <s v=""/>
    <s v=""/>
    <x v="2"/>
    <s v=""/>
    <s v=""/>
    <x v="3"/>
    <s v=""/>
    <s v="III) În mică măsură"/>
    <s v="III) În mică măsură"/>
    <s v="IV) În foarte mică măsură"/>
    <s v="V) Deloc"/>
    <s v="V) Deloc"/>
    <s v="IV) În foarte mică măsură"/>
    <s v="IV)În foarte mică măsură"/>
    <s v="V) Deloc"/>
    <s v="V) Deloc"/>
    <s v="V) Deloc"/>
    <x v="4"/>
    <x v="4"/>
    <x v="1"/>
    <x v="4"/>
    <x v="2"/>
    <x v="5"/>
    <x v="1"/>
    <x v="0"/>
    <s v=""/>
    <s v=""/>
    <s v=""/>
    <s v=""/>
    <s v=""/>
    <s v=""/>
    <s v=""/>
    <s v=""/>
  </r>
  <r>
    <d v="2021-03-17T02:38:16"/>
    <d v="2021-03-17T02:51:41"/>
    <s v="IP Address"/>
    <s v="85.204.138.46"/>
    <n v="100"/>
    <n v="805"/>
    <s v="True"/>
    <d v="2021-03-17T02:51:42"/>
    <s v="R_3nDdXJs8CkBnw8H"/>
    <s v=""/>
    <s v=""/>
    <s v="radu.ivan@adrvest.ro"/>
    <s v=""/>
    <n v="45.753692626953125"/>
    <n v="21.225692749023438"/>
    <s v="email"/>
    <s v="RO"/>
    <x v="2"/>
    <s v=""/>
    <x v="2"/>
    <x v="0"/>
    <s v="I) În foarte mare măsură"/>
    <x v="0"/>
    <s v="I) În foarte mare măsură"/>
    <s v=""/>
    <x v="2"/>
    <x v="2"/>
    <x v="1"/>
    <s v="II) În mare măsură"/>
    <x v="1"/>
    <x v="2"/>
    <x v="4"/>
    <x v="3"/>
    <x v="4"/>
    <x v="0"/>
    <x v="4"/>
    <x v="3"/>
    <x v="2"/>
    <x v="0"/>
    <x v="0"/>
    <x v="2"/>
    <s v=""/>
    <x v="6"/>
    <s v=""/>
    <x v="5"/>
    <x v="0"/>
    <s v="I) În foarte mare măsură"/>
    <x v="1"/>
    <s v="Nu"/>
    <s v=""/>
    <s v=""/>
    <x v="2"/>
    <s v=""/>
    <x v="2"/>
    <s v=""/>
    <x v="4"/>
    <s v="efectele au incetat odata cu finalizarea proiectului"/>
    <x v="2"/>
    <s v=""/>
    <s v=""/>
    <x v="4"/>
    <s v=""/>
    <s v=""/>
    <x v="3"/>
    <s v=""/>
    <s v="V) Nu știu / Nu răspund"/>
    <s v="V) Nu știu / Nu răspund"/>
    <s v="VI) Nu știu / Nu răspund"/>
    <s v="VI) Nu știu / Nu răspund"/>
    <s v="VI) Nu știu / Nu răspund"/>
    <s v="VI) Nu știu / Nu răspund"/>
    <s v="VI) Nu știu / Nu răspund"/>
    <s v="VI) Nu știu / Nu răspund"/>
    <s v="VI) Nu știu / Nu răspund"/>
    <s v="VI) Nu știu / Nu răspund"/>
    <x v="5"/>
    <x v="3"/>
    <x v="4"/>
    <x v="3"/>
    <x v="4"/>
    <x v="3"/>
    <x v="3"/>
    <x v="0"/>
    <s v=""/>
    <s v=""/>
    <s v=""/>
    <s v=""/>
    <s v=""/>
    <s v=""/>
    <s v=""/>
    <s v=""/>
  </r>
  <r>
    <d v="2021-02-24T06:38:53"/>
    <d v="2021-02-24T06:40:06"/>
    <s v="IP Address"/>
    <s v="5.2.249.50"/>
    <n v="17"/>
    <n v="72"/>
    <s v="False"/>
    <d v="2021-03-10T06:40:07"/>
    <s v="R_3KZtY5dY8hedPQV"/>
    <s v=""/>
    <s v=""/>
    <s v="adrnordest@adrnordest.ro"/>
    <s v=""/>
    <s v=""/>
    <s v=""/>
    <s v="email"/>
    <s v="RO"/>
    <x v="0"/>
    <s v=""/>
    <x v="2"/>
    <x v="2"/>
    <s v="II) În mare măsură"/>
    <x v="0"/>
    <s v="II) În mare măsură"/>
    <s v=""/>
    <x v="0"/>
    <x v="0"/>
    <x v="0"/>
    <s v=""/>
    <x v="0"/>
    <x v="0"/>
    <x v="0"/>
    <x v="0"/>
    <x v="0"/>
    <x v="0"/>
    <x v="0"/>
    <x v="0"/>
    <x v="0"/>
    <x v="0"/>
    <x v="0"/>
    <x v="0"/>
    <s v=""/>
    <x v="0"/>
    <s v=""/>
    <x v="0"/>
    <x v="0"/>
    <s v=""/>
    <x v="0"/>
    <s v=""/>
    <s v=""/>
    <s v=""/>
    <x v="0"/>
    <s v=""/>
    <x v="0"/>
    <s v=""/>
    <x v="0"/>
    <s v=""/>
    <x v="0"/>
    <s v=""/>
    <s v=""/>
    <x v="0"/>
    <s v=""/>
    <s v=""/>
    <x v="0"/>
    <s v=""/>
    <s v=""/>
    <s v=""/>
    <s v=""/>
    <s v=""/>
    <s v=""/>
    <s v=""/>
    <s v=""/>
    <s v=""/>
    <s v=""/>
    <s v=""/>
    <x v="0"/>
    <x v="0"/>
    <x v="0"/>
    <x v="0"/>
    <x v="0"/>
    <x v="0"/>
    <x v="0"/>
    <x v="0"/>
    <s v=""/>
    <s v=""/>
    <s v=""/>
    <s v=""/>
    <s v=""/>
    <s v=""/>
    <s v=""/>
    <s v=""/>
  </r>
  <r>
    <d v="2021-03-11T01:53:04"/>
    <d v="2021-03-11T01:57:25"/>
    <s v="IP Address"/>
    <s v="86.121.254.55"/>
    <n v="100"/>
    <n v="260"/>
    <s v="True"/>
    <d v="2021-03-11T01:57:26"/>
    <s v="R_3PRE6VqDpLvcBS2"/>
    <s v=""/>
    <s v=""/>
    <s v="elena.candea@adrse.ro"/>
    <s v=""/>
    <n v="45.266693115234375"/>
    <n v="27.983306884765625"/>
    <s v="email"/>
    <s v="RO"/>
    <x v="2"/>
    <s v=""/>
    <x v="6"/>
    <x v="0"/>
    <s v="II) În mare măsură"/>
    <x v="0"/>
    <s v="II) În mare măsură"/>
    <s v=""/>
    <x v="2"/>
    <x v="1"/>
    <x v="1"/>
    <s v="I) În foarte mare măsură"/>
    <x v="1"/>
    <x v="1"/>
    <x v="1"/>
    <x v="1"/>
    <x v="1"/>
    <x v="1"/>
    <x v="1"/>
    <x v="1"/>
    <x v="1"/>
    <x v="1"/>
    <x v="1"/>
    <x v="1"/>
    <s v="I) În foarte mare măsură"/>
    <x v="1"/>
    <s v="I) În foarte mare măsură"/>
    <x v="3"/>
    <x v="3"/>
    <s v="I) În foarte mare măsură"/>
    <x v="2"/>
    <s v="Da, efecte pozitive"/>
    <s v="atragerea fondurilor europene"/>
    <s v=""/>
    <x v="3"/>
    <s v="infrastructura"/>
    <x v="3"/>
    <s v=""/>
    <x v="3"/>
    <s v="portofoliu de  proiecte"/>
    <x v="3"/>
    <s v="corodonarea si sistemul de management"/>
    <s v=""/>
    <x v="5"/>
    <s v=""/>
    <s v=""/>
    <x v="3"/>
    <s v=""/>
    <s v="I) În foarte mare măsură"/>
    <s v="I) În foarte mare măsură"/>
    <s v="I) În foarte mare măsură"/>
    <s v="I) În foarte mare măsură"/>
    <s v="I) În foarte mare măsură"/>
    <s v="I) În foarte mare măsură"/>
    <s v="I) În foarte mare măsură"/>
    <s v="I) În foarte mare măsură"/>
    <s v="I) În foarte mare măsură"/>
    <s v="I) În foarte mare măsură"/>
    <x v="1"/>
    <x v="2"/>
    <x v="2"/>
    <x v="2"/>
    <x v="3"/>
    <x v="2"/>
    <x v="2"/>
    <x v="1"/>
    <s v="legislatie"/>
    <s v=""/>
    <s v=""/>
    <s v=""/>
    <s v=""/>
    <s v=""/>
    <s v=""/>
    <s v=""/>
  </r>
  <r>
    <d v="2021-03-17T06:23:53"/>
    <d v="2021-03-17T06:48:39"/>
    <s v="IP Address"/>
    <s v="37.128.230.14"/>
    <n v="100"/>
    <n v="1485"/>
    <s v="True"/>
    <d v="2021-03-17T06:48:41"/>
    <s v="R_3KYBls9CPc6esYb"/>
    <s v=""/>
    <s v=""/>
    <s v="florin.scarlat@research.gov.ro"/>
    <s v=""/>
    <n v="44.429092407226563"/>
    <n v="26.100601196289063"/>
    <s v="email"/>
    <s v="RO"/>
    <x v="0"/>
    <s v=""/>
    <x v="5"/>
    <x v="2"/>
    <s v="II) În mare măsură"/>
    <x v="0"/>
    <s v="II) În mare măsură"/>
    <s v=""/>
    <x v="1"/>
    <x v="1"/>
    <x v="1"/>
    <s v="I) În foarte mare măsură"/>
    <x v="1"/>
    <x v="1"/>
    <x v="1"/>
    <x v="1"/>
    <x v="1"/>
    <x v="1"/>
    <x v="1"/>
    <x v="1"/>
    <x v="1"/>
    <x v="1"/>
    <x v="1"/>
    <x v="1"/>
    <s v="I) În foarte mare măsură"/>
    <x v="1"/>
    <s v="I) În foarte mare măsură"/>
    <x v="3"/>
    <x v="3"/>
    <s v="II) În mare măsură"/>
    <x v="2"/>
    <s v="Nu"/>
    <s v=""/>
    <s v=""/>
    <x v="2"/>
    <s v=""/>
    <x v="2"/>
    <s v=""/>
    <x v="3"/>
    <s v="Dupa finalizarea proiectului va fi necesar sprijin pentru creșterea capacității administrative a Organismului Intermediar pentru Cercetare "/>
    <x v="2"/>
    <s v=""/>
    <s v=""/>
    <x v="2"/>
    <s v=""/>
    <s v=""/>
    <x v="2"/>
    <s v=""/>
    <s v="I) În foarte mare măsură"/>
    <s v="I) În foarte mare măsură"/>
    <s v="I) În foarte mare măsură"/>
    <s v="I) În foarte mare măsură"/>
    <s v="I) În foarte mare măsură"/>
    <s v="I) În foarte mare măsură"/>
    <s v="I) În foarte mare măsură"/>
    <s v="I) În foarte mare măsură"/>
    <s v="I) În foarte mare măsură"/>
    <s v="I) În foarte mare măsură"/>
    <x v="1"/>
    <x v="2"/>
    <x v="2"/>
    <x v="2"/>
    <x v="3"/>
    <x v="2"/>
    <x v="2"/>
    <x v="0"/>
    <s v=""/>
    <s v=""/>
    <s v=""/>
    <s v=""/>
    <s v=""/>
    <s v=""/>
    <s v=""/>
    <s v=""/>
  </r>
  <r>
    <d v="2021-03-11T03:28:36"/>
    <d v="2021-03-11T03:39:03"/>
    <s v="IP Address"/>
    <s v="213.177.24.82"/>
    <n v="100"/>
    <n v="626"/>
    <s v="True"/>
    <d v="2021-03-11T03:39:04"/>
    <s v="R_OcJy17lOGIgDNRf"/>
    <s v=""/>
    <s v=""/>
    <s v="carmen.hartopeanu@anfp.gov.ro"/>
    <s v=""/>
    <n v="47.166702270507813"/>
    <n v="27.600006103515625"/>
    <s v="email"/>
    <s v="RO"/>
    <x v="0"/>
    <s v=""/>
    <x v="2"/>
    <x v="2"/>
    <s v="I) În foarte mare măsură"/>
    <x v="0"/>
    <s v="II) În mare măsură"/>
    <s v=""/>
    <x v="2"/>
    <x v="2"/>
    <x v="1"/>
    <s v="II) În mare măsură"/>
    <x v="2"/>
    <x v="2"/>
    <x v="4"/>
    <x v="2"/>
    <x v="4"/>
    <x v="0"/>
    <x v="4"/>
    <x v="3"/>
    <x v="1"/>
    <x v="1"/>
    <x v="2"/>
    <x v="5"/>
    <s v="III) În mică măsură"/>
    <x v="2"/>
    <s v="III) În mică măsură"/>
    <x v="2"/>
    <x v="1"/>
    <s v="VI) Nu știu / Nu răspund"/>
    <x v="0"/>
    <s v="Da, efecte pozitive,Da, efecte negative"/>
    <s v="adaptabilitatea benficarilor si autoritatii de manangement de a face fata provocarilor legate de pandemie"/>
    <s v="contextul pandemic"/>
    <x v="1"/>
    <s v=""/>
    <x v="1"/>
    <s v=""/>
    <x v="2"/>
    <s v="livrabile postate, transfer de knowhow"/>
    <x v="1"/>
    <s v=""/>
    <s v=""/>
    <x v="4"/>
    <s v=""/>
    <s v=""/>
    <x v="1"/>
    <s v="expertiza si experienta echipei interne in implementarea de proiecte, sprijinul conducerii"/>
    <s v="II) În mare măsură"/>
    <s v="II) În mare măsură"/>
    <s v="II) În mare măsură"/>
    <s v="II) În mare măsură"/>
    <s v="II) În mare măsură"/>
    <s v="III) În mică măsură"/>
    <s v="III) În mică măsură"/>
    <s v="III) În mică măsură"/>
    <s v="III) În mică măsură"/>
    <s v="III) În mică măsură"/>
    <x v="2"/>
    <x v="1"/>
    <x v="1"/>
    <x v="1"/>
    <x v="1"/>
    <x v="2"/>
    <x v="2"/>
    <x v="0"/>
    <s v=""/>
    <s v=""/>
    <n v="0"/>
    <n v="-5"/>
    <s v="Negative"/>
    <s v=""/>
    <s v=""/>
    <s v=""/>
  </r>
  <r>
    <d v="2021-02-24T05:12:22"/>
    <d v="2021-02-24T05:34:23"/>
    <s v="IP Address"/>
    <s v="213.177.4.234"/>
    <n v="100"/>
    <n v="1320"/>
    <s v="True"/>
    <d v="2021-02-24T05:34:24"/>
    <s v="R_3jYZ5B7EWsYoFge"/>
    <s v=""/>
    <s v=""/>
    <s v="nicoleta.radu@mfe.gov.ro"/>
    <s v=""/>
    <n v="44.49560546875"/>
    <n v="26.053802490234375"/>
    <s v="email"/>
    <s v="RO"/>
    <x v="0"/>
    <s v=""/>
    <x v="0"/>
    <x v="2"/>
    <s v="II) În mare măsură"/>
    <x v="0"/>
    <s v="II) În mare măsură"/>
    <s v=""/>
    <x v="2"/>
    <x v="2"/>
    <x v="1"/>
    <s v="II) În mare măsură"/>
    <x v="2"/>
    <x v="4"/>
    <x v="3"/>
    <x v="0"/>
    <x v="3"/>
    <x v="0"/>
    <x v="4"/>
    <x v="4"/>
    <x v="3"/>
    <x v="0"/>
    <x v="0"/>
    <x v="3"/>
    <s v=""/>
    <x v="3"/>
    <s v=""/>
    <x v="1"/>
    <x v="0"/>
    <s v="VI) Nu știu / Nu răspund"/>
    <x v="0"/>
    <s v="Da, efecte negative"/>
    <s v=""/>
    <s v="apariția crizei sanitare care a condus la întârzieri"/>
    <x v="2"/>
    <s v=""/>
    <x v="1"/>
    <s v=""/>
    <x v="5"/>
    <s v="Efectele unor campanii de comunicare sunt în general puțin durabile. Comunicare trebuie făcută permanent și în ritm susținut pentru a putea consolida efecte de genul modificare de percepție, schimbare de atitudine, etc."/>
    <x v="2"/>
    <s v=""/>
    <s v=""/>
    <x v="1"/>
    <s v=""/>
    <s v="Modificări legislative, apariția crizei sanitare care au condus la întârzieri și la necesitatea unor adaptări la condiții/cerințe noi."/>
    <x v="2"/>
    <s v=""/>
    <s v="III) În mică măsură"/>
    <s v="III) În mică măsură"/>
    <s v="III) În mică măsură"/>
    <s v="III) În mică măsură"/>
    <s v="VI) Nu știu / Nu răspund"/>
    <s v="II) În mare măsură"/>
    <s v="III) În mică măsură"/>
    <s v="III) În mică măsură"/>
    <s v="III) În mică măsură"/>
    <s v="VI) Nu știu / Nu răspund"/>
    <x v="3"/>
    <x v="1"/>
    <x v="1"/>
    <x v="1"/>
    <x v="1"/>
    <x v="1"/>
    <x v="1"/>
    <x v="0"/>
    <s v=""/>
    <s v=""/>
    <n v="0"/>
    <n v="-5"/>
    <s v="Negative"/>
    <s v=""/>
    <s v=""/>
    <s v=""/>
  </r>
  <r>
    <d v="2021-02-24T07:51:51"/>
    <d v="2021-02-24T08:12:18"/>
    <s v="IP Address"/>
    <s v="82.77.79.87"/>
    <n v="100"/>
    <n v="1226"/>
    <s v="True"/>
    <d v="2021-02-24T08:12:19"/>
    <s v="R_11jvvnGbZgSPWUm"/>
    <s v=""/>
    <s v=""/>
    <s v="delia.craciun@mfe.gov.ro"/>
    <s v=""/>
    <n v="44.447006225585938"/>
    <n v="26.01849365234375"/>
    <s v="email"/>
    <s v="RO"/>
    <x v="0"/>
    <s v=""/>
    <x v="4"/>
    <x v="2"/>
    <s v="II) În mare măsură"/>
    <x v="0"/>
    <s v="II) În mare măsură"/>
    <s v=""/>
    <x v="2"/>
    <x v="2"/>
    <x v="3"/>
    <s v=""/>
    <x v="3"/>
    <x v="0"/>
    <x v="3"/>
    <x v="0"/>
    <x v="3"/>
    <x v="0"/>
    <x v="2"/>
    <x v="0"/>
    <x v="4"/>
    <x v="0"/>
    <x v="0"/>
    <x v="4"/>
    <s v=""/>
    <x v="4"/>
    <s v=""/>
    <x v="4"/>
    <x v="0"/>
    <s v="IV) În foarte mică măsură"/>
    <x v="0"/>
    <s v="Nu"/>
    <s v=""/>
    <s v=""/>
    <x v="2"/>
    <s v=""/>
    <x v="2"/>
    <s v=""/>
    <x v="3"/>
    <s v="-"/>
    <x v="2"/>
    <s v=""/>
    <s v=""/>
    <x v="1"/>
    <s v=""/>
    <s v="deoarece procedura de achiziție publică a durat foarte mult atât în perioada de verificare ANAP cât și în perioada de derulare a procedurii - anulare și apoi relansare au dus la întârzieri în implementarea proiectului. Nevoia de obținerea a rezultatelor din  cadrul proiectului rămâne dar această nevoie este în strânsă legătură cu timpul în care acestea sunt puse la dispoziția beneficiarului"/>
    <x v="1"/>
    <s v="strâsa colaborare dintre prestator și beneficiar a dus la obținerea rezultatelor proiectului "/>
    <s v="II) În mare măsură"/>
    <s v="II) În mare măsură"/>
    <s v="II) În mare măsură"/>
    <s v="II) În mare măsură"/>
    <s v="III) În mică măsură"/>
    <s v="I) În foarte mare măsură"/>
    <s v="II) În mare măsură"/>
    <s v="II) În mare măsură"/>
    <s v="II) În mare măsură"/>
    <s v="III) În mică măsură"/>
    <x v="3"/>
    <x v="1"/>
    <x v="1"/>
    <x v="2"/>
    <x v="1"/>
    <x v="1"/>
    <x v="1"/>
    <x v="0"/>
    <s v=""/>
    <s v=""/>
    <s v=""/>
    <s v=""/>
    <s v=""/>
    <s v=""/>
    <s v=""/>
    <s v=""/>
  </r>
  <r>
    <d v="2021-03-10T01:54:35"/>
    <d v="2021-03-10T02:08:03"/>
    <s v="IP Address"/>
    <s v="213.177.4.234"/>
    <n v="100"/>
    <n v="808"/>
    <s v="True"/>
    <d v="2021-03-10T02:08:04"/>
    <s v="R_TnDCN3P4f3CXtkZ"/>
    <s v=""/>
    <s v=""/>
    <s v="valentina.marcu@mfe.gov.ro"/>
    <s v=""/>
    <n v="44.429092407226563"/>
    <n v="26.100601196289063"/>
    <s v="email"/>
    <s v="RO"/>
    <x v="0"/>
    <s v=""/>
    <x v="7"/>
    <x v="0"/>
    <s v="II) În mare măsură"/>
    <x v="0"/>
    <s v="II) În mare măsură"/>
    <s v=""/>
    <x v="2"/>
    <x v="2"/>
    <x v="3"/>
    <s v=""/>
    <x v="3"/>
    <x v="0"/>
    <x v="3"/>
    <x v="0"/>
    <x v="3"/>
    <x v="0"/>
    <x v="2"/>
    <x v="0"/>
    <x v="3"/>
    <x v="0"/>
    <x v="0"/>
    <x v="3"/>
    <s v=""/>
    <x v="3"/>
    <s v=""/>
    <x v="1"/>
    <x v="0"/>
    <s v="VI) Nu știu / Nu răspund"/>
    <x v="0"/>
    <s v="Nu"/>
    <s v=""/>
    <s v=""/>
    <x v="2"/>
    <s v=""/>
    <x v="2"/>
    <s v=""/>
    <x v="2"/>
    <s v=""/>
    <x v="2"/>
    <s v=""/>
    <s v=""/>
    <x v="2"/>
    <s v=""/>
    <s v=""/>
    <x v="2"/>
    <s v=""/>
    <s v="II) În mare măsură"/>
    <s v="II) În mare măsură"/>
    <s v="II) În mare măsură"/>
    <s v="II) În mare măsură"/>
    <s v="II) În mare măsură"/>
    <s v="II) În mare măsură"/>
    <s v="II) În mare măsură"/>
    <s v="II) În mare măsură"/>
    <s v="II) În mare măsură"/>
    <s v="II) În mare măsură"/>
    <x v="3"/>
    <x v="3"/>
    <x v="4"/>
    <x v="3"/>
    <x v="4"/>
    <x v="3"/>
    <x v="3"/>
    <x v="0"/>
    <s v=""/>
    <s v=""/>
    <s v=""/>
    <s v=""/>
    <s v=""/>
    <s v=""/>
    <s v=""/>
    <s v=""/>
  </r>
  <r>
    <d v="2021-03-10T06:40:45"/>
    <d v="2021-03-10T06:53:10"/>
    <s v="IP Address"/>
    <s v="213.177.4.234"/>
    <n v="100"/>
    <n v="744"/>
    <s v="True"/>
    <d v="2021-03-10T06:53:11"/>
    <s v="R_22EUxVMtNZM7Mxy"/>
    <s v=""/>
    <s v=""/>
    <s v="claudia.magdalina@mfe.gov.ro"/>
    <s v=""/>
    <n v="44.429092407226563"/>
    <n v="26.100601196289063"/>
    <s v="email"/>
    <s v="RO"/>
    <x v="0"/>
    <s v=""/>
    <x v="4"/>
    <x v="2"/>
    <s v="II) În mare măsură"/>
    <x v="0"/>
    <s v="II) În mare măsură"/>
    <s v=""/>
    <x v="2"/>
    <x v="2"/>
    <x v="1"/>
    <s v="II) În mare măsură"/>
    <x v="2"/>
    <x v="3"/>
    <x v="2"/>
    <x v="0"/>
    <x v="2"/>
    <x v="2"/>
    <x v="3"/>
    <x v="0"/>
    <x v="5"/>
    <x v="0"/>
    <x v="0"/>
    <x v="5"/>
    <s v="III) În mică măsură"/>
    <x v="1"/>
    <s v="II) În mare măsură"/>
    <x v="2"/>
    <x v="2"/>
    <s v="VI) Nu știu / Nu răspund"/>
    <x v="0"/>
    <s v="Nu"/>
    <s v=""/>
    <s v=""/>
    <x v="1"/>
    <s v=""/>
    <x v="3"/>
    <s v="Diseminare cunostinte in randul altor institutii si in interiorul institutiei"/>
    <x v="2"/>
    <s v="Exista un sistem de folow-up institutionalizat"/>
    <x v="4"/>
    <s v=""/>
    <s v="Nu au existat resurse financiaree POAT suficiente pentru implementarea tututror proiectelor, asa ca unele au fost amanate"/>
    <x v="1"/>
    <s v=""/>
    <s v="Cultura de evaluare deficitara"/>
    <x v="1"/>
    <s v="Planificarea pe 10 ani"/>
    <s v="III) În mică măsură"/>
    <s v="III) În mică măsură"/>
    <s v="III) În mică măsură"/>
    <s v="III) În mică măsură"/>
    <s v="III) În mică măsură"/>
    <s v="III) În mică măsură"/>
    <s v="III) În mică măsură"/>
    <s v="III) În mică măsură"/>
    <s v="III) În mică măsură"/>
    <s v="III) În mică măsură"/>
    <x v="3"/>
    <x v="5"/>
    <x v="5"/>
    <x v="5"/>
    <x v="5"/>
    <x v="4"/>
    <x v="4"/>
    <x v="3"/>
    <s v="Site-ul MFE sa fie mai bine structurat in ceea ce priveste oportunitatile de finantare. Sa se promoveze proiectele"/>
    <s v=""/>
    <s v=""/>
    <s v=""/>
    <s v=""/>
    <s v=""/>
    <s v=""/>
    <s v=""/>
  </r>
  <r>
    <d v="2021-03-10T07:43:10"/>
    <d v="2021-03-10T07:51:14"/>
    <s v="IP Address"/>
    <s v="213.177.4.234"/>
    <n v="100"/>
    <n v="484"/>
    <s v="True"/>
    <d v="2021-03-10T07:51:15"/>
    <s v="R_1IlUUfNUDzGmOCV"/>
    <s v=""/>
    <s v=""/>
    <s v="cristina.dobrin@fonduri-ue.ro"/>
    <s v=""/>
    <n v="44.429092407226563"/>
    <n v="26.100601196289063"/>
    <s v="email"/>
    <s v="RO"/>
    <x v="0"/>
    <s v=""/>
    <x v="3"/>
    <x v="2"/>
    <s v="II) În mare măsură"/>
    <x v="0"/>
    <s v="II) În mare măsură"/>
    <s v=""/>
    <x v="2"/>
    <x v="2"/>
    <x v="3"/>
    <s v=""/>
    <x v="3"/>
    <x v="0"/>
    <x v="3"/>
    <x v="0"/>
    <x v="3"/>
    <x v="0"/>
    <x v="2"/>
    <x v="0"/>
    <x v="3"/>
    <x v="0"/>
    <x v="0"/>
    <x v="3"/>
    <s v=""/>
    <x v="3"/>
    <s v=""/>
    <x v="1"/>
    <x v="0"/>
    <s v="VI) Nu știu / Nu răspund"/>
    <x v="0"/>
    <s v="Da, efecte negative"/>
    <s v=""/>
    <s v="Relativ la cerintele AMPOAT pot confirma faptul ca :_x000a_- se solicita de mai multe ori aceleasi informatii/documente atasate  in mai multe module/in etape succesive ale implementarii proiectului (ex: ordin reprezentant legal, etc.)_x000a_- se solicita transmiterea prin sistem de documente care replica identic campurile din sistem_x000a_- indicatiile de completare sunt neclare/contradictorii lasand loc la interpretari,_x000a_- abordare neunitara a aceleasi spete intre ofiterii din cadrul AMPOAT_x000a_- utilizarea altor medii de comunicare decat cele ale MySMIS2014, astfel fiind intrerupta pista de auditare (exista pasaje in care acesata forma alternativa este formalizata la nivelul Ghidurilor)_x000a_-  solicitarea de documente justificative inainte de a fi formal posibil (ex: solicitarea fisei contului 8077 in cadrul CR in contextul in care la nivelul MIPE fisa poate fi generata de departamentul economic exclusiv dupa aprobarea sumei solicitate la rambursare)_x000a_- rigiditate a unor ofiteri care refuza adaptarea abordarii in functie de specificul proiectului cat si punerea la indoiala a declaratiilor personalului tehnic de specialitate din randul Beneficiarului_x000a_- depasiri de termene ce sunt cuantificate exclusiv in ce priveste activitatile/actiunile Beneficiarului, AMPOAT fiind exceptat cu efect asupra implementarii proiectelor_x000a__x000a_"/>
    <x v="2"/>
    <s v=""/>
    <x v="2"/>
    <s v=""/>
    <x v="6"/>
    <s v=""/>
    <x v="4"/>
    <s v=""/>
    <s v="Relativ la cerintele AMPOAT pot confirma faptul ca :_x000a_- se solicita de mai multe ori aceleasi informatii/documente atasate  in mai multe module/in etape succesive ale implementarii proiectului (ex: ordin reprezentant legal, etc.)_x000a_- se solicita transmiterea prin sistem de documente care replica identic campurile din sistem_x000a_- indicatiile de completare sunt neclare/contradictorii lasand loc la interpretari,_x000a_- abordare neunitara a aceleasi spete intre ofiterii din cadrul AMPOAT_x000a_- utilizarea altor medii de comunicare decat cele ale MySMIS2014, astfel fiind intrerupta pista de auditare (exista pasaje in care acesata forma alternativa este formalizata la nivelul Ghidurilor)_x000a_-  solicitarea de documente justificative inainte de a fi formal posibil (ex: solicitarea fisei contului 8077 in cadrul CR in contextul in care la nivelul MIPE fisa poate fi generata de departamentul economic exclusiv dupa aprobarea sumei solicitate la rambursare)_x000a_- rigiditate a unor ofiteri care refuza adaptarea abordarii in functie de specificul proiectului cat si punerea la indoiala a declaratiilor personalului tehnic de specialitate din randul Beneficiarului_x000a_- depasiri de termene ce sunt cuantificate exclusiv in ce priveste activitatile/actiunile Beneficiarului, AMPOAT fiind exceptat cu efect asupra implementarii proiectelor_x000a__x000a_"/>
    <x v="2"/>
    <s v=""/>
    <s v=""/>
    <x v="2"/>
    <s v=""/>
    <s v="III) În mică măsură"/>
    <s v="IV) În foarte mică măsură"/>
    <s v="III) În mică măsură"/>
    <s v="IV) În foarte mică măsură"/>
    <s v="IV) În foarte mică măsură"/>
    <s v="III) În mică măsură"/>
    <s v="IV)În foarte mică măsură"/>
    <s v="IV) În foarte mică măsură"/>
    <s v="IV) În foarte mică măsură"/>
    <s v="IV) În foarte mică măsură"/>
    <x v="3"/>
    <x v="5"/>
    <x v="3"/>
    <x v="4"/>
    <x v="2"/>
    <x v="6"/>
    <x v="5"/>
    <x v="4"/>
    <s v=""/>
    <s v=""/>
    <n v="0"/>
    <n v="-10"/>
    <s v="Negative"/>
    <s v=""/>
    <s v=""/>
    <s v=""/>
  </r>
  <r>
    <d v="2021-03-11T01:55:22"/>
    <d v="2021-03-11T02:09:03"/>
    <s v="IP Address"/>
    <s v="213.177.4.234"/>
    <n v="100"/>
    <n v="820"/>
    <s v="True"/>
    <d v="2021-03-11T02:09:04"/>
    <s v="R_3EQOSIeTpnPhKIy"/>
    <s v=""/>
    <s v=""/>
    <s v="oana.iordache@mfe.gov.ro"/>
    <s v=""/>
    <n v="44.429092407226563"/>
    <n v="26.100601196289063"/>
    <s v="email"/>
    <s v="RO"/>
    <x v="0"/>
    <s v=""/>
    <x v="3"/>
    <x v="2"/>
    <s v="II) În mare măsură"/>
    <x v="0"/>
    <s v="II) În mare măsură"/>
    <s v=""/>
    <x v="3"/>
    <x v="2"/>
    <x v="3"/>
    <s v=""/>
    <x v="3"/>
    <x v="0"/>
    <x v="3"/>
    <x v="0"/>
    <x v="3"/>
    <x v="0"/>
    <x v="2"/>
    <x v="0"/>
    <x v="3"/>
    <x v="0"/>
    <x v="0"/>
    <x v="3"/>
    <s v=""/>
    <x v="3"/>
    <s v=""/>
    <x v="1"/>
    <x v="0"/>
    <s v="VI) Nu știu / Nu răspund"/>
    <x v="0"/>
    <s v="Da, efecte negative"/>
    <s v=""/>
    <s v=""/>
    <x v="2"/>
    <s v=""/>
    <x v="2"/>
    <s v=""/>
    <x v="2"/>
    <s v=""/>
    <x v="3"/>
    <s v=""/>
    <s v=""/>
    <x v="1"/>
    <s v=""/>
    <s v=""/>
    <x v="2"/>
    <s v=""/>
    <s v="II) În mare măsură"/>
    <s v="II) În mare măsură"/>
    <s v="II) În mare măsură"/>
    <s v="II) În mare măsură"/>
    <s v="II) În mare măsură"/>
    <s v="III) În mică măsură"/>
    <s v="III) În mică măsură"/>
    <s v="III) În mică măsură"/>
    <s v="III) În mică măsură"/>
    <s v="III) În mică măsură"/>
    <x v="3"/>
    <x v="1"/>
    <x v="1"/>
    <x v="1"/>
    <x v="1"/>
    <x v="1"/>
    <x v="1"/>
    <x v="0"/>
    <s v=""/>
    <s v=""/>
    <s v=""/>
    <s v=""/>
    <s v=""/>
    <s v=""/>
    <s v=""/>
    <s v=""/>
  </r>
  <r>
    <d v="2021-03-17T02:43:27"/>
    <d v="2021-03-17T02:53:18"/>
    <s v="IP Address"/>
    <s v="213.177.4.234"/>
    <n v="100"/>
    <n v="591"/>
    <s v="True"/>
    <d v="2021-03-17T02:53:21"/>
    <s v="R_0k7i34irdJKXdBv"/>
    <s v=""/>
    <s v=""/>
    <s v="carmen.pop@mfe.gov.ro"/>
    <s v=""/>
    <n v="44.429092407226563"/>
    <n v="26.100601196289063"/>
    <s v="email"/>
    <s v="RO"/>
    <x v="0"/>
    <s v=""/>
    <x v="4"/>
    <x v="2"/>
    <s v="II) În mare măsură"/>
    <x v="0"/>
    <s v="II) În mare măsură"/>
    <s v=""/>
    <x v="2"/>
    <x v="2"/>
    <x v="3"/>
    <s v=""/>
    <x v="3"/>
    <x v="0"/>
    <x v="4"/>
    <x v="2"/>
    <x v="3"/>
    <x v="0"/>
    <x v="4"/>
    <x v="2"/>
    <x v="6"/>
    <x v="2"/>
    <x v="3"/>
    <x v="5"/>
    <s v="III) În mică măsură"/>
    <x v="2"/>
    <s v="III) În mică măsură"/>
    <x v="1"/>
    <x v="0"/>
    <s v="VI) Nu știu / Nu răspund"/>
    <x v="0"/>
    <s v="Nu"/>
    <s v=""/>
    <s v=""/>
    <x v="2"/>
    <s v=""/>
    <x v="2"/>
    <s v=""/>
    <x v="2"/>
    <s v=""/>
    <x v="1"/>
    <s v=""/>
    <s v=""/>
    <x v="2"/>
    <s v=""/>
    <s v=""/>
    <x v="2"/>
    <s v=""/>
    <s v="II) În mare măsură"/>
    <s v="II) În mare măsură"/>
    <s v="II) În mare măsură"/>
    <s v="II) În mare măsură"/>
    <s v="II) În mare măsură"/>
    <s v="II) În mare măsură"/>
    <s v="II) În mare măsură"/>
    <s v="II) În mare măsură"/>
    <s v="II) În mare măsură"/>
    <s v="II) În mare măsură"/>
    <x v="3"/>
    <x v="3"/>
    <x v="1"/>
    <x v="1"/>
    <x v="1"/>
    <x v="3"/>
    <x v="3"/>
    <x v="2"/>
    <s v=""/>
    <s v=""/>
    <s v=""/>
    <s v=""/>
    <s v=""/>
    <s v=""/>
    <s v=""/>
    <s v=""/>
  </r>
  <r>
    <d v="2021-03-17T08:05:27"/>
    <d v="2021-03-17T08:41:11"/>
    <s v="IP Address"/>
    <s v="89.136.218.62"/>
    <n v="100"/>
    <n v="2143"/>
    <s v="True"/>
    <d v="2021-03-17T08:41:12"/>
    <s v="R_voBmFoAQ0Eyq14B"/>
    <s v=""/>
    <s v=""/>
    <s v="economic@adrmuntenia.ro"/>
    <s v=""/>
    <n v="44.205093383789063"/>
    <n v="27.3135986328125"/>
    <s v="email"/>
    <s v="RO"/>
    <x v="2"/>
    <s v=""/>
    <x v="8"/>
    <x v="2"/>
    <s v="II) În mare măsură"/>
    <x v="0"/>
    <s v="II) În mare măsură"/>
    <s v=""/>
    <x v="3"/>
    <x v="3"/>
    <x v="2"/>
    <s v="IV) În foarte mică măsură"/>
    <x v="2"/>
    <x v="3"/>
    <x v="4"/>
    <x v="3"/>
    <x v="3"/>
    <x v="0"/>
    <x v="5"/>
    <x v="0"/>
    <x v="5"/>
    <x v="0"/>
    <x v="0"/>
    <x v="5"/>
    <s v="III) În mică măsură"/>
    <x v="2"/>
    <s v="III) În mică măsură"/>
    <x v="2"/>
    <x v="1"/>
    <s v="VI) Nu știu / Nu răspund"/>
    <x v="0"/>
    <s v="Nu"/>
    <s v=""/>
    <s v=""/>
    <x v="2"/>
    <s v=""/>
    <x v="2"/>
    <s v=""/>
    <x v="5"/>
    <s v="Efectele proiectului se vor menține după finalizarea proiectului astfel:_x000a_- unul dintre ele a stat la baza operaționalizarii rolului Agenției pentru Dezvoltare Regională Sud Muntenia în calitate de Autoritate de Management pentru POR 2021-2027;_x000a_- restul de proiecte asigura portofoliuL de proiecte pentru pregătirea de documentații tehnice conform OUG 88/2020. "/>
    <x v="1"/>
    <s v=""/>
    <s v=""/>
    <x v="3"/>
    <s v="Modificări legislative, de creare  a cadrului instituțional necesar implementării proiectelor in perioada 2021-2027."/>
    <s v=""/>
    <x v="2"/>
    <s v=""/>
    <s v="III) În mică măsură"/>
    <s v="III) În mică măsură"/>
    <s v="III) În mică măsură"/>
    <s v="III) În mică măsură"/>
    <s v="III) În mică măsură"/>
    <s v="III) În mică măsură"/>
    <s v="III) În mică măsură"/>
    <s v="III) În mică măsură"/>
    <s v="III) În mică măsură"/>
    <s v="III) În mică măsură"/>
    <x v="3"/>
    <x v="5"/>
    <x v="5"/>
    <x v="5"/>
    <x v="4"/>
    <x v="3"/>
    <x v="3"/>
    <x v="2"/>
    <s v=""/>
    <s v=""/>
    <s v=""/>
    <s v=""/>
    <s v=""/>
    <s v=""/>
    <s v=""/>
    <s v=""/>
  </r>
  <r>
    <d v="2021-03-24T06:55:48"/>
    <d v="2021-03-24T07:01:46"/>
    <s v="IP Address"/>
    <s v="37.128.230.14"/>
    <n v="100"/>
    <n v="358"/>
    <s v="True"/>
    <d v="2021-03-24T07:01:48"/>
    <s v="R_2B5NIqlxOcQ5RLY"/>
    <s v=""/>
    <s v=""/>
    <s v="cristina.gheorghiu@research.gov.ro"/>
    <s v=""/>
    <n v="44.429092407226563"/>
    <n v="26.100601196289063"/>
    <s v="email"/>
    <s v="RO"/>
    <x v="0"/>
    <s v=""/>
    <x v="2"/>
    <x v="2"/>
    <s v="I) În foarte mare măsură"/>
    <x v="0"/>
    <s v="II) În mare măsură"/>
    <s v=""/>
    <x v="2"/>
    <x v="2"/>
    <x v="4"/>
    <s v=""/>
    <x v="4"/>
    <x v="0"/>
    <x v="2"/>
    <x v="0"/>
    <x v="4"/>
    <x v="0"/>
    <x v="1"/>
    <x v="2"/>
    <x v="5"/>
    <x v="0"/>
    <x v="0"/>
    <x v="2"/>
    <s v=""/>
    <x v="6"/>
    <s v=""/>
    <x v="5"/>
    <x v="0"/>
    <s v="III) În mică măsură"/>
    <x v="0"/>
    <s v="Nu"/>
    <s v=""/>
    <s v=""/>
    <x v="2"/>
    <s v=""/>
    <x v="2"/>
    <s v=""/>
    <x v="5"/>
    <s v=""/>
    <x v="2"/>
    <s v=""/>
    <s v=""/>
    <x v="2"/>
    <s v=""/>
    <s v=""/>
    <x v="3"/>
    <s v=""/>
    <s v="I) În foarte mare măsură"/>
    <s v="II) În mare măsură"/>
    <s v="II) În mare măsură"/>
    <s v="II) În mare măsură"/>
    <s v="II) În mare măsură"/>
    <s v="II) În mare măsură"/>
    <s v="II) În mare măsură"/>
    <s v="II) În mare măsură"/>
    <s v="II) În mare măsură"/>
    <s v="II) În mare măsură"/>
    <x v="3"/>
    <x v="1"/>
    <x v="5"/>
    <x v="5"/>
    <x v="5"/>
    <x v="5"/>
    <x v="5"/>
    <x v="0"/>
    <s v=""/>
    <s v=""/>
    <s v=""/>
    <s v=""/>
    <s v=""/>
    <s v=""/>
    <s v=""/>
    <s v=""/>
  </r>
  <r>
    <d v="2021-03-25T02:44:11"/>
    <d v="2021-03-25T03:06:25"/>
    <s v="IP Address"/>
    <s v="213.177.0.130"/>
    <n v="100"/>
    <n v="1333"/>
    <s v="True"/>
    <d v="2021-03-25T03:06:27"/>
    <s v="R_2zCjuaRXyvKJp5q"/>
    <s v=""/>
    <s v=""/>
    <s v="cristina.dima@energie.gov.ro"/>
    <s v=""/>
    <n v="46.064102172851563"/>
    <n v="23.595306396484375"/>
    <s v="email"/>
    <s v="RO"/>
    <x v="0"/>
    <s v=""/>
    <x v="2"/>
    <x v="2"/>
    <s v="II) În mare măsură"/>
    <x v="0"/>
    <s v="II) În mare măsură"/>
    <s v=""/>
    <x v="2"/>
    <x v="2"/>
    <x v="4"/>
    <s v=""/>
    <x v="4"/>
    <x v="0"/>
    <x v="1"/>
    <x v="2"/>
    <x v="4"/>
    <x v="0"/>
    <x v="1"/>
    <x v="2"/>
    <x v="6"/>
    <x v="2"/>
    <x v="2"/>
    <x v="1"/>
    <s v="II) În mare măsură"/>
    <x v="1"/>
    <s v="I) În foarte mare măsură"/>
    <x v="3"/>
    <x v="3"/>
    <s v="II) În mare măsură"/>
    <x v="1"/>
    <s v="Nu"/>
    <s v=""/>
    <s v=""/>
    <x v="2"/>
    <s v=""/>
    <x v="2"/>
    <s v=""/>
    <x v="4"/>
    <s v="Proiectul s-a intins pe perioada de durabilitate a proiectelor 2007 - 2014, fara extindere dupa "/>
    <x v="2"/>
    <s v=""/>
    <s v=""/>
    <x v="2"/>
    <s v=""/>
    <s v=""/>
    <x v="3"/>
    <s v=""/>
    <s v="II) În mare măsură"/>
    <s v="II) În mare măsură"/>
    <s v="II) În mare măsură"/>
    <s v="I) În foarte mare măsură"/>
    <s v="II) În mare măsură"/>
    <s v="II) În mare măsură"/>
    <s v="II) În mare măsură"/>
    <s v="II) În mare măsură"/>
    <s v="II) În mare măsură"/>
    <s v="II) În mare măsură"/>
    <x v="3"/>
    <x v="1"/>
    <x v="1"/>
    <x v="1"/>
    <x v="1"/>
    <x v="1"/>
    <x v="1"/>
    <x v="0"/>
    <s v="Mult mai multa transparenta "/>
    <s v=""/>
    <s v=""/>
    <s v=""/>
    <s v=""/>
    <s v=""/>
    <s v=""/>
    <s v=""/>
  </r>
  <r>
    <d v="2021-03-01T06:07:23"/>
    <d v="2021-03-01T06:31:12"/>
    <s v="IP Address"/>
    <s v="5.2.168.67"/>
    <n v="100"/>
    <n v="1428"/>
    <s v="True"/>
    <d v="2021-03-01T06:31:13"/>
    <s v="R_1jIKM1hQSRgjB1K"/>
    <s v=""/>
    <s v=""/>
    <s v="simion.cretu@adrcentru.ro"/>
    <s v=""/>
    <n v="46.064102172851563"/>
    <n v="23.595306396484375"/>
    <s v="emai"/>
    <s v="RO"/>
    <x v="2"/>
    <s v=""/>
    <x v="7"/>
    <x v="2"/>
    <s v="I) În foarte mare măsură"/>
    <x v="0"/>
    <s v="II) În mare măsură"/>
    <s v=""/>
    <x v="1"/>
    <x v="2"/>
    <x v="1"/>
    <s v="II) În mare măsură"/>
    <x v="1"/>
    <x v="2"/>
    <x v="2"/>
    <x v="0"/>
    <x v="2"/>
    <x v="3"/>
    <x v="3"/>
    <x v="0"/>
    <x v="2"/>
    <x v="0"/>
    <x v="0"/>
    <x v="2"/>
    <s v=""/>
    <x v="6"/>
    <s v=""/>
    <x v="5"/>
    <x v="0"/>
    <s v="VI) Nu știu / Nu răspund"/>
    <x v="0"/>
    <s v="Nu"/>
    <s v=""/>
    <s v=""/>
    <x v="2"/>
    <s v=""/>
    <x v="2"/>
    <s v=""/>
    <x v="2"/>
    <s v=""/>
    <x v="3"/>
    <s v="Consider că modificarea POAT 2014-2020 în sensul identificării de resurse financiare pentru elaborarea documentațiilor tehnico-economice pe 5D și Specializare Inteligentă, în conformitate cu prevederile OUG nr. 88/2020 ar putea avea influențe pozitive pentru implementarea proiectelor de investiție pe domeniile anterior menționate."/>
    <s v=""/>
    <x v="2"/>
    <s v=""/>
    <s v=""/>
    <x v="3"/>
    <s v=""/>
    <s v="II) În mare măsură"/>
    <s v="II) În mare măsură"/>
    <s v="II) În mare măsură"/>
    <s v="II) În mare măsură"/>
    <s v="II) În mare măsură"/>
    <s v="II) În mare măsură"/>
    <s v="II) În mare măsură"/>
    <s v="II) În mare măsură"/>
    <s v="II) În mare măsură"/>
    <s v="II) În mare măsură"/>
    <x v="6"/>
    <x v="1"/>
    <x v="1"/>
    <x v="1"/>
    <x v="1"/>
    <x v="6"/>
    <x v="1"/>
    <x v="0"/>
    <s v=""/>
    <s v=""/>
    <s v=""/>
    <s v=""/>
    <s v=""/>
    <s v=""/>
    <s v=""/>
    <s v=""/>
  </r>
  <r>
    <d v="2021-02-24T05:31:45"/>
    <d v="2021-02-25T06:40:08"/>
    <s v="IP Address"/>
    <s v="213.177.4.234"/>
    <n v="100"/>
    <n v="90503"/>
    <s v="True"/>
    <d v="2021-02-25T06:40:09"/>
    <s v="R_1incOpSyNwXjG5y"/>
    <s v=""/>
    <s v=""/>
    <s v="dragos.vlad@mfe.gov.ro"/>
    <s v=""/>
    <n v="44.49560546875"/>
    <n v="26.053802490234375"/>
    <s v="email"/>
    <s v="RO"/>
    <x v="0"/>
    <s v=""/>
    <x v="3"/>
    <x v="2"/>
    <s v="II) În mare măsură"/>
    <x v="0"/>
    <s v="II) În mare măsură"/>
    <s v=""/>
    <x v="2"/>
    <x v="4"/>
    <x v="3"/>
    <s v=""/>
    <x v="3"/>
    <x v="0"/>
    <x v="3"/>
    <x v="0"/>
    <x v="3"/>
    <x v="0"/>
    <x v="2"/>
    <x v="0"/>
    <x v="3"/>
    <x v="0"/>
    <x v="0"/>
    <x v="3"/>
    <s v=""/>
    <x v="3"/>
    <s v=""/>
    <x v="1"/>
    <x v="0"/>
    <s v="VI) Nu știu / Nu răspund"/>
    <x v="0"/>
    <s v="Nu știu / Nu răspund"/>
    <s v=""/>
    <s v=""/>
    <x v="1"/>
    <s v=""/>
    <x v="2"/>
    <s v=""/>
    <x v="6"/>
    <s v=""/>
    <x v="4"/>
    <s v=""/>
    <s v="Relativ la cerintele AMPOAT pot confirma faptul ca :_x000a_- se solicita de mai multe ori aceleasi informatii/documente atasate  in mai multe module/in etape succesive ale implementarii proiectului (ex: ordin reprezentant legal, etc.)_x000a_- se solicita transmiterea prin sistem de documente care replica identic campurile din sistem_x000a_- indicatiile de completare sunt neclare/contradictorii lasand loc la interpretari,_x000a_- abordare neunitara a aceleasi spete intre ofiterii din cadrul AMPOAT_x000a_- utilizarea altor medii de comunicare decat cele ale MySMIS2014, astfel fiind intrerupta pista de auditare (exista pasaje in care acesata forma alternativa este formalizata la nivelul Ghidurilor)_x000a_-  solicitarea de documente justificative inainte de a fi formal posibil (ex: solicitarea fisei contului 8077 in cadrul CR in contextul in care la nivelul MIPE fisa poate fi generata de departamentul economic exclusiv dupa aprobarea sumei solicitate la rambursare)_x000a_- rigiditate a unor ofiteri care refuza adaptarea abordarii in functie de specificul proiectului cat si punerea la indoiala a declaratiilor personalului tehnic de specialitate din randul Beneficiarului_x000a_- depasiri de termene ce sunt cuantificate exclusiv in ce priveste activitatile/actiunile Beneficiarului, AMPOAT fiind exceptat cu efect asupra implementarii proiectelor_x000a__x000a_"/>
    <x v="2"/>
    <s v=""/>
    <s v=""/>
    <x v="2"/>
    <s v=""/>
    <s v="IV) În foarte mică măsură"/>
    <s v="IV) În foarte mică măsură"/>
    <s v="IV) În foarte mică măsură"/>
    <s v="IV) În foarte mică măsură"/>
    <s v="IV) În foarte mică măsură"/>
    <s v="III) În mică măsură"/>
    <s v="III) În mică măsură"/>
    <s v="III) În mică măsură"/>
    <s v="III) În mică măsură"/>
    <s v="III) În mică măsură"/>
    <x v="4"/>
    <x v="4"/>
    <x v="3"/>
    <x v="4"/>
    <x v="2"/>
    <x v="5"/>
    <x v="5"/>
    <x v="0"/>
    <s v=""/>
    <s v=""/>
    <s v=""/>
    <s v=""/>
    <s v=""/>
    <s v=""/>
    <s v=""/>
    <s v=""/>
  </r>
  <r>
    <d v="2021-03-09T04:58:49"/>
    <d v="2021-03-09T05:06:10"/>
    <s v="IP Address"/>
    <s v="213.177.4.234"/>
    <n v="100"/>
    <n v="440"/>
    <s v="True"/>
    <d v="2021-03-09T05:06:13"/>
    <s v="R_1ikWWgU93wobx9F"/>
    <s v=""/>
    <s v=""/>
    <s v="gabriela.anca@fonduri-ue.ro"/>
    <s v=""/>
    <n v="44.429092407226563"/>
    <n v="26.100601196289063"/>
    <s v="email"/>
    <s v="RO"/>
    <x v="0"/>
    <s v=""/>
    <x v="4"/>
    <x v="2"/>
    <s v="II) În mare măsură"/>
    <x v="0"/>
    <s v="II) În mare măsură"/>
    <s v=""/>
    <x v="2"/>
    <x v="2"/>
    <x v="3"/>
    <s v=""/>
    <x v="3"/>
    <x v="0"/>
    <x v="3"/>
    <x v="0"/>
    <x v="3"/>
    <x v="0"/>
    <x v="2"/>
    <x v="0"/>
    <x v="3"/>
    <x v="0"/>
    <x v="0"/>
    <x v="3"/>
    <s v=""/>
    <x v="3"/>
    <s v=""/>
    <x v="1"/>
    <x v="0"/>
    <s v="VI) Nu știu / Nu răspund"/>
    <x v="0"/>
    <s v="Nu știu / Nu răspund"/>
    <s v=""/>
    <s v=""/>
    <x v="2"/>
    <s v=""/>
    <x v="2"/>
    <s v=""/>
    <x v="6"/>
    <s v=""/>
    <x v="2"/>
    <s v=""/>
    <s v=""/>
    <x v="4"/>
    <s v=""/>
    <s v=""/>
    <x v="3"/>
    <s v=""/>
    <s v="V) Nu știu / Nu răspund"/>
    <s v="V) Nu știu / Nu răspund"/>
    <s v="VI) Nu știu / Nu răspund"/>
    <s v="VI) Nu știu / Nu răspund"/>
    <s v="VI) Nu știu / Nu răspund"/>
    <s v="VI) Nu știu / Nu răspund"/>
    <s v="VI) Nu știu / Nu răspund"/>
    <s v="VI) Nu știu / Nu răspund"/>
    <s v="VI) Nu știu / Nu răspund"/>
    <s v="VI) Nu știu / Nu răspund"/>
    <x v="4"/>
    <x v="3"/>
    <x v="4"/>
    <x v="3"/>
    <x v="4"/>
    <x v="3"/>
    <x v="3"/>
    <x v="2"/>
    <s v=""/>
    <s v=""/>
    <s v=""/>
    <s v=""/>
    <s v=""/>
    <s v=""/>
    <s v=""/>
    <s v=""/>
  </r>
  <r>
    <d v="2021-03-16T03:09:54"/>
    <d v="2021-03-16T03:44:49"/>
    <s v="IP Address"/>
    <s v="213.177.4.234"/>
    <n v="100"/>
    <n v="2094"/>
    <s v="True"/>
    <d v="2021-03-16T03:44:51"/>
    <s v="R_3NFgwLHU2mUJ94K"/>
    <s v=""/>
    <s v=""/>
    <s v="alexandru.tascu@mfe.gov.ro"/>
    <s v=""/>
    <n v="44.429092407226563"/>
    <n v="26.100601196289063"/>
    <s v="email"/>
    <s v="RO"/>
    <x v="0"/>
    <s v=""/>
    <x v="2"/>
    <x v="2"/>
    <s v="II) În mare măsură"/>
    <x v="0"/>
    <s v="II) În mare măsură"/>
    <s v=""/>
    <x v="2"/>
    <x v="2"/>
    <x v="3"/>
    <s v=""/>
    <x v="3"/>
    <x v="0"/>
    <x v="3"/>
    <x v="0"/>
    <x v="3"/>
    <x v="0"/>
    <x v="2"/>
    <x v="0"/>
    <x v="3"/>
    <x v="0"/>
    <x v="0"/>
    <x v="3"/>
    <s v=""/>
    <x v="3"/>
    <s v=""/>
    <x v="1"/>
    <x v="0"/>
    <s v="III) În mică măsură"/>
    <x v="0"/>
    <s v="Da, efecte negative"/>
    <s v=""/>
    <s v="Intârzieri, refacerea CF urmare a modificării ritmului activităților economice, stoparea acestora din cauza pandemiei cu SarsCov 2."/>
    <x v="1"/>
    <s v=""/>
    <x v="1"/>
    <s v=""/>
    <x v="6"/>
    <s v=""/>
    <x v="1"/>
    <s v=""/>
    <s v=""/>
    <x v="1"/>
    <s v=""/>
    <s v="Starea de urgență instituită prin: _x000a_a._x0009_Comunicatul OMS din 11.03.2020 privind declararea pandemiei cu COVID-19;_x000a_b._x0009_Decretul nr.195 din 16.03.2020 emis de Președintele României privind declararea stării de urgență pe întreg teritoriul României pentru 30 zile ca urmare a efectelor pandemiei cu COVID-19;_x000a_c._x0009_Ordonanța militară nr. 3 din 24.03.2020 privind măsuri de prevenire a răspândirii COVID-19,_x000a_și, ulterior, Legea nr. 55/15.05.2020 privind unele măsuri pentru prevenirea și combaterea efectelor pandemiei de COVID-19 de instituire a stării de alertă, prelungită inclusiv până la data prezentei. _x000a_În cadrul Acordului-cadru nr.31336/24.04.2019 nu s-au mai încheiat alte contracte subsecvente, acesta ajungând la termen, termen care nu a fost prelungit. _x000a_Implementarea activităților prevăzute în cadrul acestui acord-cadru s-a finalizat în interiorul perioadei contractuale._x000a_În contextul pandemiei nu s-au mai contractat servicii obiectul cărora presupune activități care ar putea conduce la răspândirea COVID-19. Desfășurarea celorlalte activități prevăzute în proiect nu a fost afectată de efectele pandemiei._x000a__x000a_"/>
    <x v="1"/>
    <s v="Celelalte evenimente organizate de SCIS in calitate de beneficiar de finantare europeana din FEDR prin POAT, precum Gala Europei 2017 și Gala Europei 2016."/>
    <s v="V) Nu știu / Nu răspund"/>
    <s v="V) Nu știu / Nu răspund"/>
    <s v="VI) Nu știu / Nu răspund"/>
    <s v="VI) Nu știu / Nu răspund"/>
    <s v="VI) Nu știu / Nu răspund"/>
    <s v="I) În foarte mare măsură"/>
    <s v="III) În mică măsură"/>
    <s v="III) În mică măsură"/>
    <s v="I) În foarte mare măsură"/>
    <s v="VI) Nu știu / Nu răspund"/>
    <x v="4"/>
    <x v="2"/>
    <x v="2"/>
    <x v="2"/>
    <x v="4"/>
    <x v="6"/>
    <x v="3"/>
    <x v="0"/>
    <s v=""/>
    <s v=""/>
    <n v="0"/>
    <n v="-5"/>
    <s v="Negative"/>
    <s v=""/>
    <s v=""/>
    <s v=""/>
  </r>
  <r>
    <d v="2021-03-10T06:06:12"/>
    <d v="2021-03-10T06:21:16"/>
    <s v="IP Address"/>
    <s v="213.177.4.234"/>
    <n v="100"/>
    <n v="904"/>
    <s v="True"/>
    <d v="2021-03-10T06:21:17"/>
    <s v="R_3fPOKyZR68CHYI6"/>
    <s v=""/>
    <s v=""/>
    <s v="cristina.antonescu@mfe.gov.ro"/>
    <s v=""/>
    <n v="44.429092407226563"/>
    <n v="26.100601196289063"/>
    <s v="email"/>
    <s v="RO"/>
    <x v="0"/>
    <s v=""/>
    <x v="4"/>
    <x v="2"/>
    <s v="II) În mare măsură"/>
    <x v="0"/>
    <s v="II) În mare măsură"/>
    <s v=""/>
    <x v="2"/>
    <x v="2"/>
    <x v="3"/>
    <s v=""/>
    <x v="3"/>
    <x v="0"/>
    <x v="3"/>
    <x v="0"/>
    <x v="3"/>
    <x v="0"/>
    <x v="2"/>
    <x v="0"/>
    <x v="3"/>
    <x v="0"/>
    <x v="0"/>
    <x v="3"/>
    <s v=""/>
    <x v="3"/>
    <s v=""/>
    <x v="1"/>
    <x v="0"/>
    <s v="VI) Nu știu / Nu răspund"/>
    <x v="0"/>
    <s v="Nu"/>
    <s v=""/>
    <s v=""/>
    <x v="2"/>
    <s v=""/>
    <x v="2"/>
    <s v=""/>
    <x v="2"/>
    <s v="Deplasarile efectuate de catre beneficiarii proiectului vor fi realizate si pe viitor, indiferent daca cheltuielile ocazionate de acestea vor fi suportate de la bugetul de stat sau dintr-un proiect cu finantare europeana (similar celui aflat in implementare)."/>
    <x v="1"/>
    <s v=""/>
    <s v=""/>
    <x v="4"/>
    <s v=""/>
    <s v=""/>
    <x v="2"/>
    <s v=""/>
    <s v="V) Nu știu / Nu răspund"/>
    <s v="V) Nu știu / Nu răspund"/>
    <s v="VI) Nu știu / Nu răspund"/>
    <s v="VI) Nu știu / Nu răspund"/>
    <s v="VI) Nu știu / Nu răspund"/>
    <s v="II) În mare măsură"/>
    <s v="II) În mare măsură"/>
    <s v="II) În mare măsură"/>
    <s v="II) În mare măsură"/>
    <s v="II) În mare măsură"/>
    <x v="5"/>
    <x v="2"/>
    <x v="5"/>
    <x v="1"/>
    <x v="1"/>
    <x v="1"/>
    <x v="2"/>
    <x v="2"/>
    <s v=""/>
    <s v=""/>
    <s v=""/>
    <s v=""/>
    <s v=""/>
    <s v=""/>
    <s v=""/>
    <s v=""/>
  </r>
  <r>
    <d v="2021-02-24T05:12:43"/>
    <d v="2021-02-24T05:26:47"/>
    <s v="IP Address"/>
    <s v="213.177.4.234"/>
    <n v="17"/>
    <n v="844"/>
    <s v="False"/>
    <d v="2021-03-10T05:26:49"/>
    <s v="R_RVVVdV43ttUCUpj"/>
    <s v=""/>
    <s v=""/>
    <s v="corina.roman@mfe.gov.ro"/>
    <s v=""/>
    <s v=""/>
    <s v=""/>
    <s v="email"/>
    <s v="RO"/>
    <x v="0"/>
    <s v=""/>
    <x v="3"/>
    <x v="2"/>
    <s v="III) În mică măsură"/>
    <x v="0"/>
    <s v="III) În mică măsură"/>
    <s v=""/>
    <x v="0"/>
    <x v="0"/>
    <x v="0"/>
    <s v=""/>
    <x v="0"/>
    <x v="0"/>
    <x v="0"/>
    <x v="0"/>
    <x v="0"/>
    <x v="0"/>
    <x v="0"/>
    <x v="0"/>
    <x v="0"/>
    <x v="0"/>
    <x v="0"/>
    <x v="0"/>
    <s v=""/>
    <x v="0"/>
    <s v=""/>
    <x v="0"/>
    <x v="0"/>
    <s v=""/>
    <x v="0"/>
    <s v=""/>
    <s v=""/>
    <s v=""/>
    <x v="0"/>
    <s v=""/>
    <x v="0"/>
    <s v=""/>
    <x v="0"/>
    <s v=""/>
    <x v="0"/>
    <s v=""/>
    <s v=""/>
    <x v="0"/>
    <s v=""/>
    <s v=""/>
    <x v="0"/>
    <s v=""/>
    <s v=""/>
    <s v=""/>
    <s v=""/>
    <s v=""/>
    <s v=""/>
    <s v=""/>
    <s v=""/>
    <s v=""/>
    <s v=""/>
    <s v=""/>
    <x v="0"/>
    <x v="0"/>
    <x v="0"/>
    <x v="0"/>
    <x v="0"/>
    <x v="0"/>
    <x v="0"/>
    <x v="0"/>
    <s v=""/>
    <s v=""/>
    <s v=""/>
    <s v=""/>
    <s v=""/>
    <s v=""/>
    <s v=""/>
    <s v=""/>
  </r>
  <r>
    <d v="2021-02-24T05:28:50"/>
    <d v="2021-03-03T23:52:18"/>
    <s v="IP Address"/>
    <s v="37.128.230.14"/>
    <n v="100"/>
    <n v="671008"/>
    <s v="True"/>
    <d v="2021-03-03T23:52:20"/>
    <s v="R_1rlAgpNgsTjyILn"/>
    <s v=""/>
    <s v=""/>
    <s v="silviu.boiciuc@research.gov.ro"/>
    <s v=""/>
    <n v="44.429092407226563"/>
    <n v="26.100601196289063"/>
    <s v="email"/>
    <s v="RO"/>
    <x v="0"/>
    <s v=""/>
    <x v="4"/>
    <x v="2"/>
    <s v="II) În mare măsură"/>
    <x v="0"/>
    <s v="III) În mică măsură"/>
    <s v=""/>
    <x v="1"/>
    <x v="2"/>
    <x v="4"/>
    <s v=""/>
    <x v="2"/>
    <x v="2"/>
    <x v="1"/>
    <x v="2"/>
    <x v="3"/>
    <x v="0"/>
    <x v="4"/>
    <x v="2"/>
    <x v="3"/>
    <x v="0"/>
    <x v="0"/>
    <x v="5"/>
    <s v="II) În mare măsură"/>
    <x v="2"/>
    <s v="II) În mare măsură"/>
    <x v="1"/>
    <x v="0"/>
    <s v="II) În mare măsură"/>
    <x v="1"/>
    <s v="Nu știu / Nu răspund"/>
    <s v=""/>
    <s v=""/>
    <x v="3"/>
    <s v="Finalizarea  procesului de evaluare tehnico financiară a proiectelor precum și incheierea contractelor de finanțare."/>
    <x v="1"/>
    <s v=""/>
    <x v="2"/>
    <s v=""/>
    <x v="1"/>
    <s v=""/>
    <s v=""/>
    <x v="4"/>
    <s v=""/>
    <s v=""/>
    <x v="2"/>
    <s v=""/>
    <s v="II) În mare măsură"/>
    <s v="II) În mare măsură"/>
    <s v="II) În mare măsură"/>
    <s v="II) În mare măsură"/>
    <s v="II) În mare măsură"/>
    <s v="VI) Nu știu / Nu răspund"/>
    <s v="VI) Nu știu / Nu răspund"/>
    <s v="VI) Nu știu / Nu răspund"/>
    <s v="VI) Nu știu / Nu răspund"/>
    <s v="VI) Nu știu / Nu răspund"/>
    <x v="2"/>
    <x v="1"/>
    <x v="1"/>
    <x v="1"/>
    <x v="1"/>
    <x v="1"/>
    <x v="1"/>
    <x v="0"/>
    <s v=""/>
    <s v=""/>
    <s v=""/>
    <s v=""/>
    <s v=""/>
    <s v=""/>
    <s v=""/>
    <s v=""/>
  </r>
  <r>
    <d v="2021-03-18T02:10:30"/>
    <d v="2021-03-18T03:46:09"/>
    <s v="IP Address"/>
    <s v="213.177.0.130"/>
    <n v="100"/>
    <n v="5738"/>
    <s v="True"/>
    <d v="2021-03-18T03:46:09"/>
    <s v="R_Womi8AnkvEMdSOB"/>
    <s v=""/>
    <s v=""/>
    <s v=""/>
    <s v=""/>
    <n v="46.064102172851563"/>
    <n v="23.595306396484375"/>
    <s v="anonymous"/>
    <s v="RO"/>
    <x v="0"/>
    <s v=""/>
    <x v="5"/>
    <x v="2"/>
    <s v="II) În mare măsură"/>
    <x v="0"/>
    <s v="III) În mică măsură"/>
    <s v=""/>
    <x v="1"/>
    <x v="1"/>
    <x v="1"/>
    <s v="I) În foarte mare măsură"/>
    <x v="1"/>
    <x v="1"/>
    <x v="1"/>
    <x v="1"/>
    <x v="1"/>
    <x v="1"/>
    <x v="1"/>
    <x v="1"/>
    <x v="3"/>
    <x v="0"/>
    <x v="0"/>
    <x v="1"/>
    <s v="I) În foarte mare măsură"/>
    <x v="1"/>
    <s v="I) În foarte mare măsură"/>
    <x v="3"/>
    <x v="3"/>
    <s v="I) În foarte mare măsură"/>
    <x v="2"/>
    <s v="Nu"/>
    <s v=""/>
    <s v=""/>
    <x v="2"/>
    <s v=""/>
    <x v="2"/>
    <s v=""/>
    <x v="4"/>
    <s v="Nu este cazul, fiind un proiect de rambursare a salariilor"/>
    <x v="2"/>
    <s v=""/>
    <s v=""/>
    <x v="2"/>
    <s v=""/>
    <s v=""/>
    <x v="2"/>
    <s v=""/>
    <s v="I) În foarte mare măsură"/>
    <s v="I) În foarte mare măsură"/>
    <s v="I) În foarte mare măsură"/>
    <s v="I) În foarte mare măsură"/>
    <s v="I) În foarte mare măsură"/>
    <s v="I) În foarte mare măsură"/>
    <s v="I) În foarte mare măsură"/>
    <s v="I) În foarte mare măsură"/>
    <s v="I) În foarte mare măsură"/>
    <s v="I) În foarte mare măsură"/>
    <x v="2"/>
    <x v="2"/>
    <x v="2"/>
    <x v="1"/>
    <x v="5"/>
    <x v="2"/>
    <x v="0"/>
    <x v="0"/>
    <s v=""/>
    <s v=""/>
    <s v=""/>
    <s v=""/>
    <s v=""/>
    <s v=""/>
    <s v=""/>
    <s v=""/>
  </r>
  <r>
    <d v="2021-03-19T02:02:56"/>
    <d v="2021-03-19T03:32:29"/>
    <s v="IP Address"/>
    <s v="91.212.162.142"/>
    <n v="100"/>
    <n v="5373"/>
    <s v="True"/>
    <d v="2021-03-19T03:32:31"/>
    <s v="R_3Eg0H4kFrm8Xb1S"/>
    <s v=""/>
    <s v=""/>
    <s v=""/>
    <s v=""/>
    <n v="45.763198852539063"/>
    <n v="21.305892944335938"/>
    <s v="anonymous"/>
    <s v="RO"/>
    <x v="3"/>
    <s v="ONG"/>
    <x v="2"/>
    <x v="2"/>
    <s v="III) În mică măsură"/>
    <x v="2"/>
    <s v="III) În mică măsură"/>
    <s v=""/>
    <x v="2"/>
    <x v="2"/>
    <x v="4"/>
    <s v=""/>
    <x v="4"/>
    <x v="0"/>
    <x v="2"/>
    <x v="0"/>
    <x v="2"/>
    <x v="2"/>
    <x v="4"/>
    <x v="3"/>
    <x v="6"/>
    <x v="2"/>
    <x v="3"/>
    <x v="5"/>
    <s v="III) În mică măsură"/>
    <x v="2"/>
    <s v="II) În mare măsură"/>
    <x v="2"/>
    <x v="2"/>
    <s v="II) În mare măsură"/>
    <x v="1"/>
    <s v="Nu"/>
    <s v=""/>
    <s v=""/>
    <x v="2"/>
    <s v=""/>
    <x v="2"/>
    <s v=""/>
    <x v="2"/>
    <s v=""/>
    <x v="2"/>
    <s v=""/>
    <s v=""/>
    <x v="2"/>
    <s v=""/>
    <s v=""/>
    <x v="2"/>
    <s v=""/>
    <s v="II) În mare măsură"/>
    <s v="II) În mare măsură"/>
    <s v="II) În mare măsură"/>
    <s v="II) În mare măsură"/>
    <s v="II) În mare măsură"/>
    <s v="II) În mare măsură"/>
    <s v="II) În mare măsură"/>
    <s v="II) În mare măsură"/>
    <s v="II) În mare măsură"/>
    <s v="II) În mare măsură"/>
    <x v="2"/>
    <x v="5"/>
    <x v="1"/>
    <x v="1"/>
    <x v="1"/>
    <x v="1"/>
    <x v="1"/>
    <x v="0"/>
    <s v=""/>
    <s v=""/>
    <s v=""/>
    <s v=""/>
    <s v=""/>
    <s v=""/>
    <s v=""/>
    <s v=""/>
  </r>
  <r>
    <d v="2021-03-11T02:27:13"/>
    <d v="2021-03-11T03:51:14"/>
    <s v="IP Address"/>
    <s v="188.26.187.64"/>
    <n v="100"/>
    <n v="5040"/>
    <s v="True"/>
    <d v="2021-03-11T03:51:15"/>
    <s v="R_1lxyCu5cxuMIBS8"/>
    <s v=""/>
    <s v=""/>
    <s v="toma.frasie@mfe.gov.ro"/>
    <s v=""/>
    <n v="44.429092407226563"/>
    <n v="26.100601196289063"/>
    <s v="email"/>
    <s v="RO"/>
    <x v="0"/>
    <s v=""/>
    <x v="5"/>
    <x v="2"/>
    <s v="III) În mică măsură"/>
    <x v="3"/>
    <s v="III) În mică măsură"/>
    <s v=""/>
    <x v="2"/>
    <x v="2"/>
    <x v="3"/>
    <s v=""/>
    <x v="3"/>
    <x v="0"/>
    <x v="3"/>
    <x v="0"/>
    <x v="3"/>
    <x v="0"/>
    <x v="4"/>
    <x v="2"/>
    <x v="3"/>
    <x v="0"/>
    <x v="0"/>
    <x v="1"/>
    <s v="I) În foarte mare măsură"/>
    <x v="1"/>
    <s v="I) În foarte mare măsură"/>
    <x v="3"/>
    <x v="3"/>
    <s v="II) În mare măsură"/>
    <x v="1"/>
    <s v="Da, efecte negative"/>
    <s v=""/>
    <s v="Numarul redus al ofertelor si calitatea relativ scazuta a acestora in cadrul procedurilor de achizitie pulica; efectele generate de pandemia COVID-19; reorganizari institutionale; fluctuatii de personal"/>
    <x v="3"/>
    <s v="Imunatatirea activitatii personalului care a participat la sesiuni de formare profesionala, cu precadere externa"/>
    <x v="1"/>
    <s v=""/>
    <x v="2"/>
    <s v="Cunostintele dobandite ca urmare a participarii la programele de formare profesionala sunt utile pentru o perioada mai indelungata de timp."/>
    <x v="3"/>
    <s v="Proceduri si instructiuni clare; calitatea si profesionalismul resurselor umane"/>
    <s v=""/>
    <x v="1"/>
    <s v=""/>
    <s v="Efectele pandemiei COVID-19; calitatea ofertelor depuse in cadrul procedurilor de achizitie pulica"/>
    <x v="1"/>
    <s v="Activitatile de formare externa au adus un plus valoare din perspectiva continutului programelor furnizorilor de formare externi si a schimbului de experienta cu participanti din alte tari, "/>
    <s v="I) În foarte mare măsură"/>
    <s v="I) În foarte mare măsură"/>
    <s v="I) În foarte mare măsură"/>
    <s v="I) În foarte mare măsură"/>
    <s v="I) În foarte mare măsură"/>
    <s v="I) În foarte mare măsură"/>
    <s v="I) În foarte mare măsură"/>
    <s v="I) În foarte mare măsură"/>
    <s v="I) În foarte mare măsură"/>
    <s v="I) În foarte mare măsură"/>
    <x v="3"/>
    <x v="2"/>
    <x v="1"/>
    <x v="1"/>
    <x v="5"/>
    <x v="4"/>
    <x v="2"/>
    <x v="0"/>
    <s v=""/>
    <s v=""/>
    <n v="0"/>
    <n v="-10"/>
    <s v="Negative"/>
    <s v=""/>
    <s v=""/>
    <s v=""/>
  </r>
  <r>
    <d v="2021-03-15T03:03:04"/>
    <d v="2021-03-15T03:24:01"/>
    <s v="IP Address"/>
    <s v="213.177.4.234"/>
    <n v="100"/>
    <n v="1256"/>
    <s v="True"/>
    <d v="2021-03-15T03:24:02"/>
    <s v="R_31vGjwPYl7bj4il"/>
    <s v=""/>
    <s v=""/>
    <s v="irina.nichifor@mfe.gov.ro"/>
    <s v=""/>
    <n v="44.429092407226563"/>
    <n v="26.100601196289063"/>
    <s v="email"/>
    <s v="RO"/>
    <x v="0"/>
    <s v=""/>
    <x v="0"/>
    <x v="2"/>
    <s v="III) În mică măsură"/>
    <x v="4"/>
    <s v="III) În mică măsură"/>
    <s v=""/>
    <x v="2"/>
    <x v="2"/>
    <x v="2"/>
    <s v="III) În mică măsură"/>
    <x v="2"/>
    <x v="3"/>
    <x v="4"/>
    <x v="4"/>
    <x v="2"/>
    <x v="2"/>
    <x v="4"/>
    <x v="3"/>
    <x v="4"/>
    <x v="0"/>
    <x v="0"/>
    <x v="5"/>
    <s v="III) În mică măsură"/>
    <x v="2"/>
    <s v="III) În mică măsură"/>
    <x v="2"/>
    <x v="1"/>
    <s v="V) Deloc"/>
    <x v="0"/>
    <s v="Da, efecte negative"/>
    <s v=""/>
    <s v="Proceduri deficitare de urmărire a prevederilor contractuale pentru contractele de achiziție Publica_x000a_Proces deficitar de asumare a plății livrabilelor prestate și aprobate din punct de vedere tehnic în cadrul contractelor de achiziție_x000a_"/>
    <x v="3"/>
    <s v="Procesele de consultare pe marginea strategiilor de dezvoltare sau PNRR"/>
    <x v="3"/>
    <s v="Tot mai multi actori relevanti din societatea civila interesati de procesul de planificare strategica"/>
    <x v="2"/>
    <s v="Proiectul implică inclusiv actiuni de formare /constientizare, ceea ce va determina efecte pe termen lung"/>
    <x v="3"/>
    <s v="Planificarea anuala a propunerilor de proiecte si analizarea aceatora in CMPOAT, raportarea trimestriala a progresului în implementarea proiectului"/>
    <s v=""/>
    <x v="1"/>
    <s v=""/>
    <s v="Procedurile de achizitie publică / control financiar / plata garantie de buna executie"/>
    <x v="1"/>
    <s v="Transparenta procesului de selectei a partnerilor in structurile partneriale / organizarea consultărilor pe marginea documentelor programatice"/>
    <s v="II) În mare măsură"/>
    <s v="II) În mare măsură"/>
    <s v="II) În mare măsură"/>
    <s v="II) În mare măsură"/>
    <s v="III) În mică măsură"/>
    <s v="I) În foarte mare măsură"/>
    <s v="I) În foarte mare măsură"/>
    <s v="III) În mică măsură"/>
    <s v="II) În mare măsură"/>
    <s v="III) În mică măsură"/>
    <x v="3"/>
    <x v="1"/>
    <x v="5"/>
    <x v="1"/>
    <x v="5"/>
    <x v="4"/>
    <x v="1"/>
    <x v="5"/>
    <s v="Pagina de internet MIPE"/>
    <s v=""/>
    <n v="0"/>
    <n v="-5"/>
    <s v="Negative"/>
    <s v=""/>
    <s v=""/>
    <s v=""/>
  </r>
  <r>
    <d v="2021-03-17T03:46:15"/>
    <d v="2021-03-17T03:55:21"/>
    <s v="IP Address"/>
    <s v="188.213.18.99"/>
    <n v="100"/>
    <n v="546"/>
    <s v="True"/>
    <d v="2021-03-17T03:55:24"/>
    <s v="R_2WHUi7QC9hd3kW7"/>
    <s v=""/>
    <s v=""/>
    <s v="ionescu.bogdan@fonduri-ue.ro"/>
    <s v=""/>
    <n v="44.429092407226563"/>
    <n v="26.100601196289063"/>
    <s v="email"/>
    <s v="RO"/>
    <x v="0"/>
    <s v=""/>
    <x v="4"/>
    <x v="2"/>
    <s v="I) În foarte mare măsură"/>
    <x v="0"/>
    <s v="III) În mică măsură"/>
    <s v=""/>
    <x v="1"/>
    <x v="2"/>
    <x v="1"/>
    <s v="V) Nu știu / Nu răspund"/>
    <x v="3"/>
    <x v="0"/>
    <x v="3"/>
    <x v="0"/>
    <x v="3"/>
    <x v="0"/>
    <x v="1"/>
    <x v="4"/>
    <x v="3"/>
    <x v="0"/>
    <x v="0"/>
    <x v="1"/>
    <s v="IV) Nu știu / Nu răspund"/>
    <x v="1"/>
    <s v="IV) Nu știu / Nu răspund"/>
    <x v="1"/>
    <x v="0"/>
    <s v="VI) Nu știu / Nu răspund"/>
    <x v="0"/>
    <s v="Nu știu / Nu răspund"/>
    <s v=""/>
    <s v=""/>
    <x v="3"/>
    <s v="Serviciile de traducere si interpretariat se pot manifesta in toate domeniile de activitate "/>
    <x v="3"/>
    <s v=""/>
    <x v="2"/>
    <s v=""/>
    <x v="1"/>
    <s v=""/>
    <s v=""/>
    <x v="2"/>
    <s v=""/>
    <s v=""/>
    <x v="2"/>
    <s v=""/>
    <s v="II) În mare măsură"/>
    <s v="II) În mare măsură"/>
    <s v="II) În mare măsură"/>
    <s v="II) În mare măsură"/>
    <s v="II) În mare măsură"/>
    <s v="II) În mare măsură"/>
    <s v="II) În mare măsură"/>
    <s v="II) În mare măsură"/>
    <s v="II) În mare măsură"/>
    <s v="II) În mare măsură"/>
    <x v="6"/>
    <x v="5"/>
    <x v="5"/>
    <x v="5"/>
    <x v="5"/>
    <x v="4"/>
    <x v="4"/>
    <x v="0"/>
    <s v=""/>
    <s v=""/>
    <s v=""/>
    <s v=""/>
    <s v=""/>
    <s v=""/>
    <s v=""/>
    <s v=""/>
  </r>
  <r>
    <d v="2021-03-26T05:36:10"/>
    <d v="2021-03-26T05:48:12"/>
    <s v="IP Address"/>
    <s v="213.177.4.234"/>
    <n v="100"/>
    <n v="721"/>
    <s v="True"/>
    <d v="2021-03-26T05:48:16"/>
    <s v="R_1dLdhnE23W7el3W"/>
    <s v=""/>
    <s v=""/>
    <s v="daniela.moise@fonduri-ue.ro"/>
    <s v=""/>
    <n v="44.429092407226563"/>
    <n v="26.100601196289063"/>
    <s v="email"/>
    <s v="RO"/>
    <x v="0"/>
    <s v=""/>
    <x v="4"/>
    <x v="2"/>
    <s v="II) În mare măsură"/>
    <x v="0"/>
    <s v="III) În mică măsură"/>
    <s v=""/>
    <x v="1"/>
    <x v="1"/>
    <x v="1"/>
    <s v="II) În mare măsură"/>
    <x v="2"/>
    <x v="2"/>
    <x v="2"/>
    <x v="0"/>
    <x v="4"/>
    <x v="0"/>
    <x v="2"/>
    <x v="0"/>
    <x v="3"/>
    <x v="0"/>
    <x v="0"/>
    <x v="1"/>
    <s v="III) În mică măsură"/>
    <x v="3"/>
    <s v=""/>
    <x v="2"/>
    <x v="4"/>
    <s v="VI) Nu știu / Nu răspund"/>
    <x v="0"/>
    <s v="Nu știu / Nu răspund"/>
    <s v=""/>
    <s v=""/>
    <x v="2"/>
    <s v=""/>
    <x v="2"/>
    <s v=""/>
    <x v="3"/>
    <s v=""/>
    <x v="1"/>
    <s v=""/>
    <s v=""/>
    <x v="4"/>
    <s v=""/>
    <s v=""/>
    <x v="2"/>
    <s v=""/>
    <s v="II) În mare măsură"/>
    <s v="V) Nu știu / Nu răspund"/>
    <s v="III) În mică măsură"/>
    <s v="II) În mare măsură"/>
    <s v="III) În mică măsură"/>
    <s v="VI) Nu știu / Nu răspund"/>
    <s v="VI) Nu știu / Nu răspund"/>
    <s v="VI) Nu știu / Nu răspund"/>
    <s v="VI) Nu știu / Nu răspund"/>
    <s v="VI) Nu știu / Nu răspund"/>
    <x v="4"/>
    <x v="4"/>
    <x v="6"/>
    <x v="4"/>
    <x v="2"/>
    <x v="5"/>
    <x v="4"/>
    <x v="0"/>
    <s v=""/>
    <s v=""/>
    <s v=""/>
    <s v=""/>
    <s v=""/>
    <s v=""/>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56ACCDC-7E40-43F2-95A0-229544A7E91E}" name="PivotTable118"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27" firstHeaderRow="0" firstDataRow="0" firstDataCol="0" rowPageCount="1" colPageCount="1"/>
  <pivotFields count="91">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ame="Întrebarea 44. Vă rugăm să oferiți exemple de factori externi pozitivi observați." axis="axisPage" showAll="0">
      <items count="3">
        <item x="0"/>
        <item x="1"/>
        <item t="default"/>
      </items>
    </pivotField>
    <pivotField showAll="0"/>
    <pivotField showAll="0"/>
    <pivotField showAll="0"/>
    <pivotField showAll="0"/>
    <pivotField showAll="0"/>
    <pivotField showAll="0"/>
    <pivotField showAll="0"/>
    <pivotField showAll="0">
      <items count="8">
        <item x="0"/>
        <item x="1"/>
        <item x="4"/>
        <item x="5"/>
        <item x="6"/>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ageFields count="1">
    <pageField fld="6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46AE690E-5902-4D62-AC42-CE9015FC1DEF}" name="PivotTable7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9" rowHeaderCaption="Întrebarea 11">
  <location ref="A74:B80" firstHeaderRow="1" firstDataRow="1" firstDataCol="1"/>
  <pivotFields count="91">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12">
        <item h="1" x="0"/>
        <item n="i) În foarte mare măsură" x="1"/>
        <item n="ii) În mare măsură" x="3"/>
        <item n="iii) În mică măsură" x="2"/>
        <item h="1" m="1" x="6"/>
        <item h="1" m="1" x="7"/>
        <item h="1" m="1" x="10"/>
        <item h="1" m="1" x="8"/>
        <item n="iv) În foarte mică măsură" x="4"/>
        <item h="1" m="1" x="9"/>
        <item n="v) Nu știu / Nu răspund"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8">
        <item x="0"/>
        <item x="1"/>
        <item x="4"/>
        <item x="5"/>
        <item x="6"/>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8"/>
  </rowFields>
  <rowItems count="6">
    <i>
      <x v="1"/>
    </i>
    <i>
      <x v="2"/>
    </i>
    <i>
      <x v="3"/>
    </i>
    <i>
      <x v="8"/>
    </i>
    <i>
      <x v="10"/>
    </i>
    <i t="grand">
      <x/>
    </i>
  </rowItems>
  <colItems count="1">
    <i/>
  </colItems>
  <dataFields count="1">
    <dataField name="Count of 11. În ce măsură această creștere se datorează proiectelor implementate finanțate din POAT 2014-2020?" fld="28" subtotal="count" showDataAs="percentOfTotal" baseField="0" baseItem="0" numFmtId="10"/>
  </dataFields>
  <formats count="20">
    <format dxfId="177">
      <pivotArea dataOnly="0" labelOnly="1" outline="0" axis="axisValues" fieldPosition="0"/>
    </format>
    <format dxfId="176">
      <pivotArea field="28" type="button" dataOnly="0" labelOnly="1" outline="0" axis="axisRow" fieldPosition="0"/>
    </format>
    <format dxfId="175">
      <pivotArea dataOnly="0" labelOnly="1" outline="0" axis="axisValues" fieldPosition="0"/>
    </format>
    <format dxfId="174">
      <pivotArea outline="0" fieldPosition="0">
        <references count="1">
          <reference field="4294967294" count="1">
            <x v="0"/>
          </reference>
        </references>
      </pivotArea>
    </format>
    <format dxfId="173">
      <pivotArea type="all" dataOnly="0" outline="0" fieldPosition="0"/>
    </format>
    <format dxfId="172">
      <pivotArea outline="0" collapsedLevelsAreSubtotals="1" fieldPosition="0"/>
    </format>
    <format dxfId="171">
      <pivotArea field="28" type="button" dataOnly="0" labelOnly="1" outline="0" axis="axisRow" fieldPosition="0"/>
    </format>
    <format dxfId="170">
      <pivotArea dataOnly="0" labelOnly="1" fieldPosition="0">
        <references count="1">
          <reference field="28" count="0"/>
        </references>
      </pivotArea>
    </format>
    <format dxfId="169">
      <pivotArea dataOnly="0" labelOnly="1" grandRow="1" outline="0" fieldPosition="0"/>
    </format>
    <format dxfId="168">
      <pivotArea dataOnly="0" labelOnly="1" outline="0" axis="axisValues" fieldPosition="0"/>
    </format>
    <format dxfId="167">
      <pivotArea type="all" dataOnly="0" outline="0" fieldPosition="0"/>
    </format>
    <format dxfId="166">
      <pivotArea outline="0" collapsedLevelsAreSubtotals="1" fieldPosition="0"/>
    </format>
    <format dxfId="165">
      <pivotArea field="28" type="button" dataOnly="0" labelOnly="1" outline="0" axis="axisRow" fieldPosition="0"/>
    </format>
    <format dxfId="164">
      <pivotArea dataOnly="0" labelOnly="1" fieldPosition="0">
        <references count="1">
          <reference field="28" count="0"/>
        </references>
      </pivotArea>
    </format>
    <format dxfId="163">
      <pivotArea dataOnly="0" labelOnly="1" grandRow="1" outline="0" fieldPosition="0"/>
    </format>
    <format dxfId="162">
      <pivotArea dataOnly="0" labelOnly="1" outline="0" axis="axisValues" fieldPosition="0"/>
    </format>
    <format dxfId="161">
      <pivotArea outline="0" collapsedLevelsAreSubtotals="1" fieldPosition="0"/>
    </format>
    <format dxfId="160">
      <pivotArea grandRow="1" outline="0" collapsedLevelsAreSubtotals="1" fieldPosition="0"/>
    </format>
    <format dxfId="159">
      <pivotArea dataOnly="0" labelOnly="1" grandRow="1" outline="0" fieldPosition="0"/>
    </format>
    <format dxfId="158">
      <pivotArea collapsedLevelsAreSubtotals="1" fieldPosition="0">
        <references count="1">
          <reference field="28" count="0"/>
        </references>
      </pivotArea>
    </format>
  </formats>
  <chartFormats count="6">
    <chartFormat chart="1" format="0" series="1">
      <pivotArea type="data" outline="0" fieldPosition="0">
        <references count="1">
          <reference field="4294967294" count="1" selected="0">
            <x v="0"/>
          </reference>
        </references>
      </pivotArea>
    </chartFormat>
    <chartFormat chart="1" format="1">
      <pivotArea type="data" outline="0" fieldPosition="0">
        <references count="2">
          <reference field="4294967294" count="1" selected="0">
            <x v="0"/>
          </reference>
          <reference field="28" count="1" selected="0">
            <x v="1"/>
          </reference>
        </references>
      </pivotArea>
    </chartFormat>
    <chartFormat chart="1" format="2">
      <pivotArea type="data" outline="0" fieldPosition="0">
        <references count="2">
          <reference field="4294967294" count="1" selected="0">
            <x v="0"/>
          </reference>
          <reference field="28" count="1" selected="0">
            <x v="2"/>
          </reference>
        </references>
      </pivotArea>
    </chartFormat>
    <chartFormat chart="1" format="3">
      <pivotArea type="data" outline="0" fieldPosition="0">
        <references count="2">
          <reference field="4294967294" count="1" selected="0">
            <x v="0"/>
          </reference>
          <reference field="28" count="1" selected="0">
            <x v="3"/>
          </reference>
        </references>
      </pivotArea>
    </chartFormat>
    <chartFormat chart="1" format="4">
      <pivotArea type="data" outline="0" fieldPosition="0">
        <references count="2">
          <reference field="4294967294" count="1" selected="0">
            <x v="0"/>
          </reference>
          <reference field="28" count="1" selected="0">
            <x v="8"/>
          </reference>
        </references>
      </pivotArea>
    </chartFormat>
    <chartFormat chart="1" format="5">
      <pivotArea type="data" outline="0" fieldPosition="0">
        <references count="2">
          <reference field="4294967294" count="1" selected="0">
            <x v="0"/>
          </reference>
          <reference field="28"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18A8786A-8B8F-4150-9361-73FF7D5A1B98}" name="PivotTable99"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92" firstHeaderRow="0" firstDataRow="0" firstDataCol="0" rowPageCount="1" colPageCount="1"/>
  <pivotFields count="91">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ame="Întrebarea 37. Vă rugăm să exemplificați." axis="axisPage"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8">
        <item x="0"/>
        <item x="1"/>
        <item x="4"/>
        <item x="5"/>
        <item x="6"/>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ageFields count="1">
    <pageField fld="54" hier="-1"/>
  </pageFields>
  <formats count="7">
    <format dxfId="184">
      <pivotArea field="54" type="button" dataOnly="0" labelOnly="1" outline="0" axis="axisPage" fieldPosition="0"/>
    </format>
    <format dxfId="183">
      <pivotArea field="54" type="button" dataOnly="0" labelOnly="1" outline="0" axis="axisPage" fieldPosition="0"/>
    </format>
    <format dxfId="182">
      <pivotArea field="54" type="button" dataOnly="0" labelOnly="1" outline="0" axis="axisPage" fieldPosition="0"/>
    </format>
    <format dxfId="181">
      <pivotArea field="54" type="button" dataOnly="0" labelOnly="1" outline="0" axis="axisPage" fieldPosition="0"/>
    </format>
    <format dxfId="180">
      <pivotArea field="54" type="button" dataOnly="0" labelOnly="1" outline="0" axis="axisPage" fieldPosition="0"/>
    </format>
    <format dxfId="179">
      <pivotArea dataOnly="0" labelOnly="1" outline="0" fieldPosition="0">
        <references count="1">
          <reference field="54" count="0"/>
        </references>
      </pivotArea>
    </format>
    <format dxfId="178">
      <pivotArea dataOnly="0" labelOnly="1" outline="0" fieldPosition="0">
        <references count="1">
          <reference field="54"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EE7F749A-899E-467E-8751-DB33B27CA81A}" name="PivotTable67"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9" rowHeaderCaption="Întrebarea 51.3">
  <location ref="A476:B482" firstHeaderRow="1" firstDataRow="1" firstDataCol="1"/>
  <pivotFields count="91">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h="1" x="0"/>
        <item x="2"/>
        <item x="4"/>
        <item x="1"/>
        <item x="5"/>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78"/>
  </rowFields>
  <rowItems count="6">
    <i>
      <x v="1"/>
    </i>
    <i>
      <x v="2"/>
    </i>
    <i>
      <x v="3"/>
    </i>
    <i>
      <x v="4"/>
    </i>
    <i>
      <x v="5"/>
    </i>
    <i t="grand">
      <x/>
    </i>
  </rowItems>
  <colItems count="1">
    <i/>
  </colItems>
  <dataFields count="1">
    <dataField name="Count of 51. Cum apreciați eficacitatea acțiunilor de_x000a_informare și de diseminare a informațiilor privind Fondurile Europene_x000a_Structurale și de Coeziune? - Evenimente de informare și diseminare (seminarii, conferințe, etc.)" fld="78" subtotal="count" showDataAs="percentOfTotal" baseField="0" baseItem="0" numFmtId="164"/>
  </dataFields>
  <formats count="24">
    <format dxfId="208">
      <pivotArea dataOnly="0" labelOnly="1" outline="0" axis="axisValues" fieldPosition="0"/>
    </format>
    <format dxfId="207">
      <pivotArea field="78" type="button" dataOnly="0" labelOnly="1" outline="0" axis="axisRow" fieldPosition="0"/>
    </format>
    <format dxfId="206">
      <pivotArea dataOnly="0" labelOnly="1" outline="0" axis="axisValues" fieldPosition="0"/>
    </format>
    <format dxfId="205">
      <pivotArea type="all" dataOnly="0" outline="0" fieldPosition="0"/>
    </format>
    <format dxfId="204">
      <pivotArea outline="0" collapsedLevelsAreSubtotals="1" fieldPosition="0"/>
    </format>
    <format dxfId="203">
      <pivotArea dataOnly="0" labelOnly="1" fieldPosition="0">
        <references count="1">
          <reference field="78" count="0"/>
        </references>
      </pivotArea>
    </format>
    <format dxfId="202">
      <pivotArea dataOnly="0" labelOnly="1" grandRow="1" outline="0" fieldPosition="0"/>
    </format>
    <format dxfId="201">
      <pivotArea type="all" dataOnly="0" outline="0" fieldPosition="0"/>
    </format>
    <format dxfId="200">
      <pivotArea outline="0" collapsedLevelsAreSubtotals="1" fieldPosition="0"/>
    </format>
    <format dxfId="199">
      <pivotArea dataOnly="0" labelOnly="1" fieldPosition="0">
        <references count="1">
          <reference field="78" count="0"/>
        </references>
      </pivotArea>
    </format>
    <format dxfId="198">
      <pivotArea dataOnly="0" labelOnly="1" grandRow="1" outline="0" fieldPosition="0"/>
    </format>
    <format dxfId="197">
      <pivotArea outline="0" fieldPosition="0">
        <references count="1">
          <reference field="4294967294" count="1">
            <x v="0"/>
          </reference>
        </references>
      </pivotArea>
    </format>
    <format dxfId="196">
      <pivotArea grandRow="1" outline="0" collapsedLevelsAreSubtotals="1" fieldPosition="0"/>
    </format>
    <format dxfId="195">
      <pivotArea dataOnly="0" labelOnly="1" grandRow="1" outline="0" fieldPosition="0"/>
    </format>
    <format dxfId="194">
      <pivotArea outline="0" collapsedLevelsAreSubtotals="1" fieldPosition="0"/>
    </format>
    <format dxfId="193">
      <pivotArea dataOnly="0" labelOnly="1" fieldPosition="0">
        <references count="1">
          <reference field="78" count="0"/>
        </references>
      </pivotArea>
    </format>
    <format dxfId="192">
      <pivotArea grandRow="1" outline="0" collapsedLevelsAreSubtotals="1" fieldPosition="0"/>
    </format>
    <format dxfId="191">
      <pivotArea dataOnly="0" labelOnly="1" grandRow="1" outline="0" fieldPosition="0"/>
    </format>
    <format dxfId="190">
      <pivotArea outline="0" collapsedLevelsAreSubtotals="1" fieldPosition="0"/>
    </format>
    <format dxfId="189">
      <pivotArea type="all" dataOnly="0" outline="0" fieldPosition="0"/>
    </format>
    <format dxfId="188">
      <pivotArea outline="0" collapsedLevelsAreSubtotals="1" fieldPosition="0"/>
    </format>
    <format dxfId="187">
      <pivotArea field="78" type="button" dataOnly="0" labelOnly="1" outline="0" axis="axisRow" fieldPosition="0"/>
    </format>
    <format dxfId="186">
      <pivotArea dataOnly="0" labelOnly="1" fieldPosition="0">
        <references count="1">
          <reference field="78" count="0"/>
        </references>
      </pivotArea>
    </format>
    <format dxfId="185">
      <pivotArea outline="0" collapsedLevelsAreSubtotals="1" fieldPosition="0"/>
    </format>
  </formats>
  <chartFormats count="6">
    <chartFormat chart="2" format="552" series="1">
      <pivotArea type="data" outline="0" fieldPosition="0">
        <references count="1">
          <reference field="4294967294" count="1" selected="0">
            <x v="0"/>
          </reference>
        </references>
      </pivotArea>
    </chartFormat>
    <chartFormat chart="2" format="553">
      <pivotArea type="data" outline="0" fieldPosition="0">
        <references count="2">
          <reference field="4294967294" count="1" selected="0">
            <x v="0"/>
          </reference>
          <reference field="78" count="1" selected="0">
            <x v="1"/>
          </reference>
        </references>
      </pivotArea>
    </chartFormat>
    <chartFormat chart="2" format="554">
      <pivotArea type="data" outline="0" fieldPosition="0">
        <references count="2">
          <reference field="4294967294" count="1" selected="0">
            <x v="0"/>
          </reference>
          <reference field="78" count="1" selected="0">
            <x v="2"/>
          </reference>
        </references>
      </pivotArea>
    </chartFormat>
    <chartFormat chart="2" format="555">
      <pivotArea type="data" outline="0" fieldPosition="0">
        <references count="2">
          <reference field="4294967294" count="1" selected="0">
            <x v="0"/>
          </reference>
          <reference field="78" count="1" selected="0">
            <x v="3"/>
          </reference>
        </references>
      </pivotArea>
    </chartFormat>
    <chartFormat chart="2" format="556">
      <pivotArea type="data" outline="0" fieldPosition="0">
        <references count="2">
          <reference field="4294967294" count="1" selected="0">
            <x v="0"/>
          </reference>
          <reference field="78" count="1" selected="0">
            <x v="4"/>
          </reference>
        </references>
      </pivotArea>
    </chartFormat>
    <chartFormat chart="2" format="557">
      <pivotArea type="data" outline="0" fieldPosition="0">
        <references count="2">
          <reference field="4294967294" count="1" selected="0">
            <x v="0"/>
          </reference>
          <reference field="78"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2AA2E30D-D3E1-4C18-83C1-DADC98B385C3}" name="PivotTable23"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7" rowHeaderCaption="Întrebarea 30">
  <location ref="A253:B256" firstHeaderRow="1" firstDataRow="1" firstDataCol="1"/>
  <pivotFields count="91">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4">
        <item h="1" x="0"/>
        <item n="i) În foarte mare măsură" x="2"/>
        <item n="ii) În mare măsură"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7"/>
  </rowFields>
  <rowItems count="3">
    <i>
      <x v="1"/>
    </i>
    <i>
      <x v="2"/>
    </i>
    <i t="grand">
      <x/>
    </i>
  </rowItems>
  <colItems count="1">
    <i/>
  </colItems>
  <dataFields count="1">
    <dataField name=" În ce măsură această creștere se datorează proiectelor implementate finanțate din POAT 2014-2020?" fld="47" subtotal="count" showDataAs="percentOfTotal" baseField="0" baseItem="0" numFmtId="10"/>
  </dataFields>
  <formats count="18">
    <format dxfId="226">
      <pivotArea field="47" type="button" dataOnly="0" labelOnly="1" outline="0" axis="axisRow" fieldPosition="0"/>
    </format>
    <format dxfId="225">
      <pivotArea dataOnly="0" labelOnly="1" outline="0" axis="axisValues" fieldPosition="0"/>
    </format>
    <format dxfId="224">
      <pivotArea outline="0" fieldPosition="0">
        <references count="1">
          <reference field="4294967294" count="1">
            <x v="0"/>
          </reference>
        </references>
      </pivotArea>
    </format>
    <format dxfId="223">
      <pivotArea grandRow="1" outline="0" collapsedLevelsAreSubtotals="1" fieldPosition="0"/>
    </format>
    <format dxfId="222">
      <pivotArea dataOnly="0" labelOnly="1" grandRow="1" outline="0" fieldPosition="0"/>
    </format>
    <format dxfId="221">
      <pivotArea outline="0" collapsedLevelsAreSubtotals="1" fieldPosition="0"/>
    </format>
    <format dxfId="220">
      <pivotArea dataOnly="0" labelOnly="1" fieldPosition="0">
        <references count="1">
          <reference field="47" count="0"/>
        </references>
      </pivotArea>
    </format>
    <format dxfId="219">
      <pivotArea grandRow="1" outline="0" collapsedLevelsAreSubtotals="1" fieldPosition="0"/>
    </format>
    <format dxfId="218">
      <pivotArea dataOnly="0" labelOnly="1" grandRow="1" outline="0" fieldPosition="0"/>
    </format>
    <format dxfId="217">
      <pivotArea outline="0" collapsedLevelsAreSubtotals="1" fieldPosition="0"/>
    </format>
    <format dxfId="216">
      <pivotArea type="all" dataOnly="0" outline="0" fieldPosition="0"/>
    </format>
    <format dxfId="215">
      <pivotArea outline="0" collapsedLevelsAreSubtotals="1" fieldPosition="0"/>
    </format>
    <format dxfId="214">
      <pivotArea field="47" type="button" dataOnly="0" labelOnly="1" outline="0" axis="axisRow" fieldPosition="0"/>
    </format>
    <format dxfId="213">
      <pivotArea dataOnly="0" labelOnly="1" fieldPosition="0">
        <references count="1">
          <reference field="47" count="0"/>
        </references>
      </pivotArea>
    </format>
    <format dxfId="212">
      <pivotArea field="47" type="button" dataOnly="0" labelOnly="1" outline="0" axis="axisRow" fieldPosition="0"/>
    </format>
    <format dxfId="211">
      <pivotArea dataOnly="0" labelOnly="1" outline="0" axis="axisValues" fieldPosition="0"/>
    </format>
    <format dxfId="210">
      <pivotArea outline="0" collapsedLevelsAreSubtotals="1" fieldPosition="0"/>
    </format>
    <format dxfId="209">
      <pivotArea collapsedLevelsAreSubtotals="1" fieldPosition="0">
        <references count="1">
          <reference field="47" count="0"/>
        </references>
      </pivotArea>
    </format>
  </formats>
  <chartFormats count="3">
    <chartFormat chart="4" format="0" series="1">
      <pivotArea type="data" outline="0" fieldPosition="0">
        <references count="1">
          <reference field="4294967294" count="1" selected="0">
            <x v="0"/>
          </reference>
        </references>
      </pivotArea>
    </chartFormat>
    <chartFormat chart="4" format="1">
      <pivotArea type="data" outline="0" fieldPosition="0">
        <references count="2">
          <reference field="4294967294" count="1" selected="0">
            <x v="0"/>
          </reference>
          <reference field="47" count="1" selected="0">
            <x v="2"/>
          </reference>
        </references>
      </pivotArea>
    </chartFormat>
    <chartFormat chart="4" format="2">
      <pivotArea type="data" outline="0" fieldPosition="0">
        <references count="2">
          <reference field="4294967294" count="1" selected="0">
            <x v="0"/>
          </reference>
          <reference field="47"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3EFFAEA3-5485-4D68-B1AC-DA043FD62F8D}" name="PivotTable3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5" rowHeaderCaption="Întrebarea 3">
  <location ref="A16:B19" firstHeaderRow="1" firstDataRow="1" firstDataCol="1"/>
  <pivotFields count="91">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4">
        <item x="0"/>
        <item x="2"/>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0"/>
  </rowFields>
  <rowItems count="3">
    <i>
      <x/>
    </i>
    <i>
      <x v="1"/>
    </i>
    <i t="grand">
      <x/>
    </i>
  </rowItems>
  <colItems count="1">
    <i/>
  </colItems>
  <dataFields count="1">
    <dataField name=" Care este stadiul proiectului implementat de dumneavoastră cu finanțare POAT 2014-2020?" fld="20" subtotal="count" showDataAs="percentOfTotal" baseField="0" baseItem="0" numFmtId="10"/>
  </dataFields>
  <formats count="19">
    <format dxfId="245">
      <pivotArea dataOnly="0" labelOnly="1" outline="0" axis="axisValues" fieldPosition="0"/>
    </format>
    <format dxfId="244">
      <pivotArea dataOnly="0" labelOnly="1" outline="0" axis="axisValues" fieldPosition="0"/>
    </format>
    <format dxfId="243">
      <pivotArea field="20" type="button" dataOnly="0" labelOnly="1" outline="0" axis="axisRow" fieldPosition="0"/>
    </format>
    <format dxfId="242">
      <pivotArea type="all" dataOnly="0" outline="0" fieldPosition="0"/>
    </format>
    <format dxfId="241">
      <pivotArea dataOnly="0" labelOnly="1" grandRow="1" outline="0" fieldPosition="0"/>
    </format>
    <format dxfId="240">
      <pivotArea type="all" dataOnly="0" outline="0" fieldPosition="0"/>
    </format>
    <format dxfId="239">
      <pivotArea dataOnly="0" labelOnly="1" grandRow="1" outline="0" fieldPosition="0"/>
    </format>
    <format dxfId="238">
      <pivotArea grandRow="1" outline="0" collapsedLevelsAreSubtotals="1" fieldPosition="0"/>
    </format>
    <format dxfId="237">
      <pivotArea dataOnly="0" labelOnly="1" grandRow="1" outline="0" fieldPosition="0"/>
    </format>
    <format dxfId="236">
      <pivotArea outline="0" collapsedLevelsAreSubtotals="1" fieldPosition="0"/>
    </format>
    <format dxfId="235">
      <pivotArea type="all" dataOnly="0" outline="0" fieldPosition="0"/>
    </format>
    <format dxfId="234">
      <pivotArea outline="0" collapsedLevelsAreSubtotals="1" fieldPosition="0"/>
    </format>
    <format dxfId="233">
      <pivotArea field="20" type="button" dataOnly="0" labelOnly="1" outline="0" axis="axisRow" fieldPosition="0"/>
    </format>
    <format dxfId="232">
      <pivotArea dataOnly="0" labelOnly="1" fieldPosition="0">
        <references count="1">
          <reference field="20" count="0"/>
        </references>
      </pivotArea>
    </format>
    <format dxfId="231">
      <pivotArea dataOnly="0" labelOnly="1" grandRow="1" outline="0" fieldPosition="0"/>
    </format>
    <format dxfId="230">
      <pivotArea dataOnly="0" labelOnly="1" outline="0" axis="axisValues" fieldPosition="0"/>
    </format>
    <format dxfId="229">
      <pivotArea type="all" dataOnly="0" outline="0" fieldPosition="0"/>
    </format>
    <format dxfId="228">
      <pivotArea outline="0" collapsedLevelsAreSubtotals="1" fieldPosition="0"/>
    </format>
    <format dxfId="227">
      <pivotArea collapsedLevelsAreSubtotals="1" fieldPosition="0">
        <references count="1">
          <reference field="20" count="0"/>
        </references>
      </pivotArea>
    </format>
  </formats>
  <chartFormats count="3">
    <chartFormat chart="2" format="0" series="1">
      <pivotArea type="data" outline="0" fieldPosition="0">
        <references count="1">
          <reference field="4294967294" count="1" selected="0">
            <x v="0"/>
          </reference>
        </references>
      </pivotArea>
    </chartFormat>
    <chartFormat chart="2" format="1">
      <pivotArea type="data" outline="0" fieldPosition="0">
        <references count="2">
          <reference field="4294967294" count="1" selected="0">
            <x v="0"/>
          </reference>
          <reference field="20" count="1" selected="0">
            <x v="0"/>
          </reference>
        </references>
      </pivotArea>
    </chartFormat>
    <chartFormat chart="2" format="2">
      <pivotArea type="data" outline="0" fieldPosition="0">
        <references count="2">
          <reference field="4294967294" count="1" selected="0">
            <x v="0"/>
          </reference>
          <reference field="20"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FA98D555-8E18-4E7C-B4E0-A43EE243F72A}" name="PivotTable44"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5" rowHeaderCaption="Întrebarea 12">
  <location ref="A84:B89" firstHeaderRow="1" firstDataRow="1" firstDataCol="1"/>
  <pivotFields count="91">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h="1" x="0"/>
        <item n="i) A crescut în mare măsură" x="1"/>
        <item n="ii) A crescut în mică măsură" x="2"/>
        <item n="iii) Nu s-a modificat" x="4"/>
        <item n="iv) Nu știu / Nu răspund"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9"/>
  </rowFields>
  <rowItems count="5">
    <i>
      <x v="1"/>
    </i>
    <i>
      <x v="2"/>
    </i>
    <i>
      <x v="3"/>
    </i>
    <i>
      <x v="4"/>
    </i>
    <i t="grand">
      <x/>
    </i>
  </rowItems>
  <colItems count="1">
    <i/>
  </colItems>
  <dataFields count="1">
    <dataField name=" În ce măsură ați observat în ultimii 7 ani o modificare a numărului de proiecte cu finanțare FESI în comparație cu perioada 2007-2013, la nivelul organizației dumneavoastră?" fld="29" subtotal="count" showDataAs="percentOfTotal" baseField="0" baseItem="0" numFmtId="10"/>
  </dataFields>
  <formats count="22">
    <format dxfId="267">
      <pivotArea dataOnly="0" labelOnly="1" outline="0" axis="axisValues" fieldPosition="0"/>
    </format>
    <format dxfId="266">
      <pivotArea outline="0" fieldPosition="0">
        <references count="1">
          <reference field="4294967294" count="1">
            <x v="0"/>
          </reference>
        </references>
      </pivotArea>
    </format>
    <format dxfId="265">
      <pivotArea type="all" dataOnly="0" outline="0" fieldPosition="0"/>
    </format>
    <format dxfId="264">
      <pivotArea outline="0" collapsedLevelsAreSubtotals="1" fieldPosition="0"/>
    </format>
    <format dxfId="263">
      <pivotArea field="29" type="button" dataOnly="0" labelOnly="1" outline="0" axis="axisRow" fieldPosition="0"/>
    </format>
    <format dxfId="262">
      <pivotArea dataOnly="0" labelOnly="1" fieldPosition="0">
        <references count="1">
          <reference field="29" count="0"/>
        </references>
      </pivotArea>
    </format>
    <format dxfId="261">
      <pivotArea dataOnly="0" labelOnly="1" grandRow="1" outline="0" fieldPosition="0"/>
    </format>
    <format dxfId="260">
      <pivotArea dataOnly="0" labelOnly="1" outline="0" axis="axisValues" fieldPosition="0"/>
    </format>
    <format dxfId="259">
      <pivotArea type="all" dataOnly="0" outline="0" fieldPosition="0"/>
    </format>
    <format dxfId="258">
      <pivotArea outline="0" collapsedLevelsAreSubtotals="1" fieldPosition="0"/>
    </format>
    <format dxfId="257">
      <pivotArea field="29" type="button" dataOnly="0" labelOnly="1" outline="0" axis="axisRow" fieldPosition="0"/>
    </format>
    <format dxfId="256">
      <pivotArea dataOnly="0" labelOnly="1" fieldPosition="0">
        <references count="1">
          <reference field="29" count="0"/>
        </references>
      </pivotArea>
    </format>
    <format dxfId="255">
      <pivotArea dataOnly="0" labelOnly="1" grandRow="1" outline="0" fieldPosition="0"/>
    </format>
    <format dxfId="254">
      <pivotArea dataOnly="0" labelOnly="1" outline="0" axis="axisValues" fieldPosition="0"/>
    </format>
    <format dxfId="253">
      <pivotArea dataOnly="0" labelOnly="1" outline="0" axis="axisValues" fieldPosition="0"/>
    </format>
    <format dxfId="252">
      <pivotArea field="29" type="button" dataOnly="0" labelOnly="1" outline="0" axis="axisRow" fieldPosition="0"/>
    </format>
    <format dxfId="251">
      <pivotArea outline="0" collapsedLevelsAreSubtotals="1" fieldPosition="0"/>
    </format>
    <format dxfId="250">
      <pivotArea outline="0" collapsedLevelsAreSubtotals="1" fieldPosition="0"/>
    </format>
    <format dxfId="249">
      <pivotArea dataOnly="0" labelOnly="1" fieldPosition="0">
        <references count="1">
          <reference field="29" count="0"/>
        </references>
      </pivotArea>
    </format>
    <format dxfId="248">
      <pivotArea grandRow="1" outline="0" collapsedLevelsAreSubtotals="1" fieldPosition="0"/>
    </format>
    <format dxfId="247">
      <pivotArea dataOnly="0" labelOnly="1" grandRow="1" outline="0" fieldPosition="0"/>
    </format>
    <format dxfId="246">
      <pivotArea collapsedLevelsAreSubtotals="1" fieldPosition="0">
        <references count="1">
          <reference field="29" count="0"/>
        </references>
      </pivotArea>
    </format>
  </formats>
  <chartFormats count="5">
    <chartFormat chart="4" format="18" series="1">
      <pivotArea type="data" outline="0" fieldPosition="0">
        <references count="1">
          <reference field="4294967294" count="1" selected="0">
            <x v="0"/>
          </reference>
        </references>
      </pivotArea>
    </chartFormat>
    <chartFormat chart="4" format="19">
      <pivotArea type="data" outline="0" fieldPosition="0">
        <references count="2">
          <reference field="4294967294" count="1" selected="0">
            <x v="0"/>
          </reference>
          <reference field="29" count="1" selected="0">
            <x v="1"/>
          </reference>
        </references>
      </pivotArea>
    </chartFormat>
    <chartFormat chart="4" format="20">
      <pivotArea type="data" outline="0" fieldPosition="0">
        <references count="2">
          <reference field="4294967294" count="1" selected="0">
            <x v="0"/>
          </reference>
          <reference field="29" count="1" selected="0">
            <x v="2"/>
          </reference>
        </references>
      </pivotArea>
    </chartFormat>
    <chartFormat chart="4" format="21">
      <pivotArea type="data" outline="0" fieldPosition="0">
        <references count="2">
          <reference field="4294967294" count="1" selected="0">
            <x v="0"/>
          </reference>
          <reference field="29" count="1" selected="0">
            <x v="3"/>
          </reference>
        </references>
      </pivotArea>
    </chartFormat>
    <chartFormat chart="4" format="22">
      <pivotArea type="data" outline="0" fieldPosition="0">
        <references count="2">
          <reference field="4294967294" count="1" selected="0">
            <x v="0"/>
          </reference>
          <reference field="29"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71DF22C9-1E62-422F-BA60-1CCFF7EF32C2}" name="PivotTable13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8" rowHeaderCaption="Întrebarea 49.1">
  <location ref="A389:B396" firstHeaderRow="1" firstDataRow="1" firstDataCol="1"/>
  <pivotFields count="91">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8">
        <item x="0"/>
        <item x="1"/>
        <item x="4"/>
        <item x="5"/>
        <item x="6"/>
        <item x="3"/>
        <item x="2"/>
        <item t="default"/>
      </items>
    </pivotField>
    <pivotField axis="axisRow" dataField="1" showAll="0" sortType="ascending">
      <items count="14">
        <item h="1" x="0"/>
        <item m="1" x="11"/>
        <item n="i) În foarte mare măsură" x="1"/>
        <item n="ii) În mare măsură" x="3"/>
        <item n="iii) În mică măsură" x="5"/>
        <item m="1" x="7"/>
        <item m="1" x="8"/>
        <item m="1" x="12"/>
        <item m="1" x="9"/>
        <item n="iv) În foarte mică măsură" x="4"/>
        <item m="1" x="10"/>
        <item n="v) Deloc" x="6"/>
        <item n="vi) Nu știu / Nu răspund"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0"/>
  </rowFields>
  <rowItems count="7">
    <i>
      <x v="2"/>
    </i>
    <i>
      <x v="3"/>
    </i>
    <i>
      <x v="4"/>
    </i>
    <i>
      <x v="9"/>
    </i>
    <i>
      <x v="11"/>
    </i>
    <i>
      <x v="12"/>
    </i>
    <i t="grand">
      <x/>
    </i>
  </rowItems>
  <colItems count="1">
    <i/>
  </colItems>
  <dataFields count="1">
    <dataField name="Count of 49. Vă rugăm să apreciați în ce măsură_x000a_proiectele și acțiunile de informare finanțate prin POAT, cunoscute de dumneavoastră,_x000a_au contribuit la creșterea gradului de informare a potențialilor beneficiari și_x000a_beneficiari de finanțare prin FESI în pe" fld="70" subtotal="count" showDataAs="percentOfTotal" baseField="0" baseItem="0" numFmtId="164"/>
  </dataFields>
  <formats count="20">
    <format dxfId="287">
      <pivotArea dataOnly="0" labelOnly="1" outline="0" axis="axisValues" fieldPosition="0"/>
    </format>
    <format dxfId="286">
      <pivotArea outline="0" fieldPosition="0">
        <references count="1">
          <reference field="4294967294" count="1">
            <x v="0"/>
          </reference>
        </references>
      </pivotArea>
    </format>
    <format dxfId="285">
      <pivotArea field="70" type="button" dataOnly="0" labelOnly="1" outline="0" axis="axisRow" fieldPosition="0"/>
    </format>
    <format dxfId="284">
      <pivotArea dataOnly="0" labelOnly="1" outline="0" axis="axisValues" fieldPosition="0"/>
    </format>
    <format dxfId="283">
      <pivotArea type="all" dataOnly="0" outline="0" fieldPosition="0"/>
    </format>
    <format dxfId="282">
      <pivotArea outline="0" collapsedLevelsAreSubtotals="1" fieldPosition="0"/>
    </format>
    <format dxfId="281">
      <pivotArea field="70" type="button" dataOnly="0" labelOnly="1" outline="0" axis="axisRow" fieldPosition="0"/>
    </format>
    <format dxfId="280">
      <pivotArea dataOnly="0" labelOnly="1" fieldPosition="0">
        <references count="1">
          <reference field="70" count="0"/>
        </references>
      </pivotArea>
    </format>
    <format dxfId="279">
      <pivotArea dataOnly="0" labelOnly="1" grandRow="1" outline="0" fieldPosition="0"/>
    </format>
    <format dxfId="278">
      <pivotArea dataOnly="0" labelOnly="1" outline="0" axis="axisValues" fieldPosition="0"/>
    </format>
    <format dxfId="277">
      <pivotArea type="all" dataOnly="0" outline="0" fieldPosition="0"/>
    </format>
    <format dxfId="276">
      <pivotArea outline="0" collapsedLevelsAreSubtotals="1" fieldPosition="0"/>
    </format>
    <format dxfId="275">
      <pivotArea field="70" type="button" dataOnly="0" labelOnly="1" outline="0" axis="axisRow" fieldPosition="0"/>
    </format>
    <format dxfId="274">
      <pivotArea dataOnly="0" labelOnly="1" fieldPosition="0">
        <references count="1">
          <reference field="70" count="0"/>
        </references>
      </pivotArea>
    </format>
    <format dxfId="273">
      <pivotArea dataOnly="0" labelOnly="1" grandRow="1" outline="0" fieldPosition="0"/>
    </format>
    <format dxfId="272">
      <pivotArea dataOnly="0" labelOnly="1" outline="0" axis="axisValues" fieldPosition="0"/>
    </format>
    <format dxfId="271">
      <pivotArea outline="0" collapsedLevelsAreSubtotals="1" fieldPosition="0"/>
    </format>
    <format dxfId="270">
      <pivotArea grandRow="1" outline="0" collapsedLevelsAreSubtotals="1" fieldPosition="0"/>
    </format>
    <format dxfId="269">
      <pivotArea dataOnly="0" labelOnly="1" grandRow="1" outline="0" fieldPosition="0"/>
    </format>
    <format dxfId="268">
      <pivotArea outline="0" collapsedLevelsAreSubtotals="1" fieldPosition="0"/>
    </format>
  </formats>
  <chartFormats count="7">
    <chartFormat chart="1" format="387" series="1">
      <pivotArea type="data" outline="0" fieldPosition="0">
        <references count="1">
          <reference field="4294967294" count="1" selected="0">
            <x v="0"/>
          </reference>
        </references>
      </pivotArea>
    </chartFormat>
    <chartFormat chart="1" format="388">
      <pivotArea type="data" outline="0" fieldPosition="0">
        <references count="2">
          <reference field="4294967294" count="1" selected="0">
            <x v="0"/>
          </reference>
          <reference field="70" count="1" selected="0">
            <x v="2"/>
          </reference>
        </references>
      </pivotArea>
    </chartFormat>
    <chartFormat chart="1" format="389">
      <pivotArea type="data" outline="0" fieldPosition="0">
        <references count="2">
          <reference field="4294967294" count="1" selected="0">
            <x v="0"/>
          </reference>
          <reference field="70" count="1" selected="0">
            <x v="3"/>
          </reference>
        </references>
      </pivotArea>
    </chartFormat>
    <chartFormat chart="1" format="390">
      <pivotArea type="data" outline="0" fieldPosition="0">
        <references count="2">
          <reference field="4294967294" count="1" selected="0">
            <x v="0"/>
          </reference>
          <reference field="70" count="1" selected="0">
            <x v="4"/>
          </reference>
        </references>
      </pivotArea>
    </chartFormat>
    <chartFormat chart="1" format="391">
      <pivotArea type="data" outline="0" fieldPosition="0">
        <references count="2">
          <reference field="4294967294" count="1" selected="0">
            <x v="0"/>
          </reference>
          <reference field="70" count="1" selected="0">
            <x v="9"/>
          </reference>
        </references>
      </pivotArea>
    </chartFormat>
    <chartFormat chart="1" format="392">
      <pivotArea type="data" outline="0" fieldPosition="0">
        <references count="2">
          <reference field="4294967294" count="1" selected="0">
            <x v="0"/>
          </reference>
          <reference field="70" count="1" selected="0">
            <x v="11"/>
          </reference>
        </references>
      </pivotArea>
    </chartFormat>
    <chartFormat chart="1" format="393">
      <pivotArea type="data" outline="0" fieldPosition="0">
        <references count="2">
          <reference field="4294967294" count="1" selected="0">
            <x v="0"/>
          </reference>
          <reference field="70" count="1" selected="0">
            <x v="1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C80133E6-7994-43DF-B9FA-ECA0EC5D384A}" name="PivotTable13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8" rowHeaderCaption="Întrebarea 48.4">
  <location ref="A368:B375" firstHeaderRow="1" firstDataRow="1" firstDataCol="1"/>
  <pivotFields count="91">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h="1" x="0"/>
        <item n="i) În foarte mare măsură" x="1"/>
        <item n="ii) În mare măsură" x="4"/>
        <item n="iii) În mică măsură" x="5"/>
        <item n="iv) În foarte mică măsură" x="6"/>
        <item n="v) Deloc" x="3"/>
        <item n="vi) Nu știu / Nu răspund" x="2"/>
        <item t="default"/>
      </items>
    </pivotField>
    <pivotField showAll="0">
      <items count="8">
        <item x="0"/>
        <item x="1"/>
        <item x="4"/>
        <item x="5"/>
        <item x="6"/>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8"/>
  </rowFields>
  <rowItems count="7">
    <i>
      <x v="1"/>
    </i>
    <i>
      <x v="2"/>
    </i>
    <i>
      <x v="3"/>
    </i>
    <i>
      <x v="4"/>
    </i>
    <i>
      <x v="5"/>
    </i>
    <i>
      <x v="6"/>
    </i>
    <i t="grand">
      <x/>
    </i>
  </rowItems>
  <colItems count="1">
    <i/>
  </colItems>
  <dataFields count="1">
    <dataField name="Count of 48. Vă rugăm să apreciați următoarele aspecte_x000a_privind gradul de informare a potențialilor beneficiari și a beneficiarilor de finanțare prin FESI în perioada de programare 2014-2020, comparativ cu perioada 2007-2013: - Beneficiarii sunt mai bine " fld="68" subtotal="count" showDataAs="percentOfTotal" baseField="0" baseItem="0" numFmtId="10"/>
  </dataFields>
  <formats count="19">
    <format dxfId="306">
      <pivotArea field="68" type="button" dataOnly="0" labelOnly="1" outline="0" axis="axisRow" fieldPosition="0"/>
    </format>
    <format dxfId="305">
      <pivotArea dataOnly="0" labelOnly="1" outline="0" axis="axisValues" fieldPosition="0"/>
    </format>
    <format dxfId="304">
      <pivotArea outline="0" fieldPosition="0">
        <references count="1">
          <reference field="4294967294" count="1">
            <x v="0"/>
          </reference>
        </references>
      </pivotArea>
    </format>
    <format dxfId="303">
      <pivotArea field="68" type="button" dataOnly="0" labelOnly="1" outline="0" axis="axisRow" fieldPosition="0"/>
    </format>
    <format dxfId="302">
      <pivotArea dataOnly="0" labelOnly="1" outline="0" axis="axisValues" fieldPosition="0"/>
    </format>
    <format dxfId="301">
      <pivotArea grandRow="1" outline="0" collapsedLevelsAreSubtotals="1" fieldPosition="0"/>
    </format>
    <format dxfId="300">
      <pivotArea dataOnly="0" labelOnly="1" grandRow="1" outline="0" fieldPosition="0"/>
    </format>
    <format dxfId="299">
      <pivotArea field="68" type="button" dataOnly="0" labelOnly="1" outline="0" axis="axisRow" fieldPosition="0"/>
    </format>
    <format dxfId="298">
      <pivotArea dataOnly="0" labelOnly="1" outline="0" axis="axisValues" fieldPosition="0"/>
    </format>
    <format dxfId="297">
      <pivotArea field="68" type="button" dataOnly="0" labelOnly="1" outline="0" axis="axisRow" fieldPosition="0"/>
    </format>
    <format dxfId="296">
      <pivotArea dataOnly="0" labelOnly="1" outline="0" axis="axisValues" fieldPosition="0"/>
    </format>
    <format dxfId="295">
      <pivotArea outline="0" collapsedLevelsAreSubtotals="1" fieldPosition="0"/>
    </format>
    <format dxfId="294">
      <pivotArea outline="0" collapsedLevelsAreSubtotals="1" fieldPosition="0"/>
    </format>
    <format dxfId="293">
      <pivotArea outline="0" collapsedLevelsAreSubtotals="1" fieldPosition="0"/>
    </format>
    <format dxfId="292">
      <pivotArea dataOnly="0" labelOnly="1" fieldPosition="0">
        <references count="1">
          <reference field="68" count="0"/>
        </references>
      </pivotArea>
    </format>
    <format dxfId="291">
      <pivotArea dataOnly="0" labelOnly="1" fieldPosition="0">
        <references count="1">
          <reference field="68" count="0"/>
        </references>
      </pivotArea>
    </format>
    <format dxfId="290">
      <pivotArea dataOnly="0" labelOnly="1" grandRow="1" outline="0" fieldPosition="0"/>
    </format>
    <format dxfId="289">
      <pivotArea dataOnly="0" labelOnly="1" grandRow="1" outline="0" fieldPosition="0"/>
    </format>
    <format dxfId="288">
      <pivotArea collapsedLevelsAreSubtotals="1" fieldPosition="0">
        <references count="1">
          <reference field="68" count="0"/>
        </references>
      </pivotArea>
    </format>
  </formats>
  <chartFormats count="7">
    <chartFormat chart="1" format="345" series="1">
      <pivotArea type="data" outline="0" fieldPosition="0">
        <references count="1">
          <reference field="4294967294" count="1" selected="0">
            <x v="0"/>
          </reference>
        </references>
      </pivotArea>
    </chartFormat>
    <chartFormat chart="1" format="346">
      <pivotArea type="data" outline="0" fieldPosition="0">
        <references count="2">
          <reference field="4294967294" count="1" selected="0">
            <x v="0"/>
          </reference>
          <reference field="68" count="1" selected="0">
            <x v="1"/>
          </reference>
        </references>
      </pivotArea>
    </chartFormat>
    <chartFormat chart="1" format="347">
      <pivotArea type="data" outline="0" fieldPosition="0">
        <references count="2">
          <reference field="4294967294" count="1" selected="0">
            <x v="0"/>
          </reference>
          <reference field="68" count="1" selected="0">
            <x v="2"/>
          </reference>
        </references>
      </pivotArea>
    </chartFormat>
    <chartFormat chart="1" format="348">
      <pivotArea type="data" outline="0" fieldPosition="0">
        <references count="2">
          <reference field="4294967294" count="1" selected="0">
            <x v="0"/>
          </reference>
          <reference field="68" count="1" selected="0">
            <x v="3"/>
          </reference>
        </references>
      </pivotArea>
    </chartFormat>
    <chartFormat chart="1" format="349">
      <pivotArea type="data" outline="0" fieldPosition="0">
        <references count="2">
          <reference field="4294967294" count="1" selected="0">
            <x v="0"/>
          </reference>
          <reference field="68" count="1" selected="0">
            <x v="4"/>
          </reference>
        </references>
      </pivotArea>
    </chartFormat>
    <chartFormat chart="1" format="350">
      <pivotArea type="data" outline="0" fieldPosition="0">
        <references count="2">
          <reference field="4294967294" count="1" selected="0">
            <x v="0"/>
          </reference>
          <reference field="68" count="1" selected="0">
            <x v="5"/>
          </reference>
        </references>
      </pivotArea>
    </chartFormat>
    <chartFormat chart="1" format="351">
      <pivotArea type="data" outline="0" fieldPosition="0">
        <references count="2">
          <reference field="4294967294" count="1" selected="0">
            <x v="0"/>
          </reference>
          <reference field="68"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60398CCC-C022-497F-8244-3D91BB5BAD7B}" name="PivotTable18"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7" rowHeaderCaption="Întrebarea 25">
  <location ref="A203:B210" firstHeaderRow="1" firstDataRow="1" firstDataCol="1"/>
  <pivotFields count="91">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h="1" x="0"/>
        <item n="i) A crescut în mare măsură" x="1"/>
        <item n="ii) A crescut în mică măsură" x="2"/>
        <item n="iii) A scăzut în mare măsură" x="4"/>
        <item n="iv) A scăzut în mică măsură" x="5"/>
        <item n="v) Nu s-a modificat" x="6"/>
        <item n="vi) Nu știu / Nu răspund"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2"/>
  </rowFields>
  <rowItems count="7">
    <i>
      <x v="1"/>
    </i>
    <i>
      <x v="2"/>
    </i>
    <i>
      <x v="3"/>
    </i>
    <i>
      <x v="4"/>
    </i>
    <i>
      <x v="5"/>
    </i>
    <i>
      <x v="6"/>
    </i>
    <i t="grand">
      <x/>
    </i>
  </rowItems>
  <colItems count="1">
    <i/>
  </colItems>
  <dataFields count="1">
    <dataField name="Count of 25. În ce măsură ați observat_x000a_în ultimii 7 ani o modificare în ce privește prezența la nivelul beneficiarilor FESI a unor sisteme de_x000a_management al activităților care integrează activitățile proiectului cu_x000a_celelalte activități ale beneficiarului " fld="42" subtotal="count" showDataAs="percentOfTotal" baseField="0" baseItem="0" numFmtId="10"/>
  </dataFields>
  <formats count="24">
    <format dxfId="330">
      <pivotArea dataOnly="0" labelOnly="1" outline="0" axis="axisValues" fieldPosition="0"/>
    </format>
    <format dxfId="329">
      <pivotArea type="all" dataOnly="0" outline="0" fieldPosition="0"/>
    </format>
    <format dxfId="328">
      <pivotArea outline="0" collapsedLevelsAreSubtotals="1" fieldPosition="0"/>
    </format>
    <format dxfId="327">
      <pivotArea field="42" type="button" dataOnly="0" labelOnly="1" outline="0" axis="axisRow" fieldPosition="0"/>
    </format>
    <format dxfId="326">
      <pivotArea dataOnly="0" labelOnly="1" fieldPosition="0">
        <references count="1">
          <reference field="42" count="0"/>
        </references>
      </pivotArea>
    </format>
    <format dxfId="325">
      <pivotArea dataOnly="0" labelOnly="1" grandRow="1" outline="0" fieldPosition="0"/>
    </format>
    <format dxfId="324">
      <pivotArea dataOnly="0" labelOnly="1" outline="0" axis="axisValues" fieldPosition="0"/>
    </format>
    <format dxfId="323">
      <pivotArea type="all" dataOnly="0" outline="0" fieldPosition="0"/>
    </format>
    <format dxfId="322">
      <pivotArea outline="0" collapsedLevelsAreSubtotals="1" fieldPosition="0"/>
    </format>
    <format dxfId="321">
      <pivotArea field="42" type="button" dataOnly="0" labelOnly="1" outline="0" axis="axisRow" fieldPosition="0"/>
    </format>
    <format dxfId="320">
      <pivotArea dataOnly="0" labelOnly="1" fieldPosition="0">
        <references count="1">
          <reference field="42" count="0"/>
        </references>
      </pivotArea>
    </format>
    <format dxfId="319">
      <pivotArea dataOnly="0" labelOnly="1" grandRow="1" outline="0" fieldPosition="0"/>
    </format>
    <format dxfId="318">
      <pivotArea dataOnly="0" labelOnly="1" outline="0" axis="axisValues" fieldPosition="0"/>
    </format>
    <format dxfId="317">
      <pivotArea field="42" type="button" dataOnly="0" labelOnly="1" outline="0" axis="axisRow" fieldPosition="0"/>
    </format>
    <format dxfId="316">
      <pivotArea dataOnly="0" labelOnly="1" outline="0" axis="axisValues" fieldPosition="0"/>
    </format>
    <format dxfId="315">
      <pivotArea grandRow="1" outline="0" collapsedLevelsAreSubtotals="1" fieldPosition="0"/>
    </format>
    <format dxfId="314">
      <pivotArea dataOnly="0" labelOnly="1" grandRow="1" outline="0" fieldPosition="0"/>
    </format>
    <format dxfId="313">
      <pivotArea outline="0" fieldPosition="0">
        <references count="1">
          <reference field="4294967294" count="1">
            <x v="0"/>
          </reference>
        </references>
      </pivotArea>
    </format>
    <format dxfId="312">
      <pivotArea outline="0" collapsedLevelsAreSubtotals="1" fieldPosition="0"/>
    </format>
    <format dxfId="311">
      <pivotArea outline="0" collapsedLevelsAreSubtotals="1" fieldPosition="0"/>
    </format>
    <format dxfId="310">
      <pivotArea dataOnly="0" labelOnly="1" fieldPosition="0">
        <references count="1">
          <reference field="42" count="0"/>
        </references>
      </pivotArea>
    </format>
    <format dxfId="309">
      <pivotArea grandRow="1" outline="0" collapsedLevelsAreSubtotals="1" fieldPosition="0"/>
    </format>
    <format dxfId="308">
      <pivotArea dataOnly="0" labelOnly="1" grandRow="1" outline="0" fieldPosition="0"/>
    </format>
    <format dxfId="307">
      <pivotArea collapsedLevelsAreSubtotals="1" fieldPosition="0">
        <references count="1">
          <reference field="42" count="0"/>
        </references>
      </pivotArea>
    </format>
  </formats>
  <chartFormats count="7">
    <chartFormat chart="0" format="195" series="1">
      <pivotArea type="data" outline="0" fieldPosition="0">
        <references count="1">
          <reference field="4294967294" count="1" selected="0">
            <x v="0"/>
          </reference>
        </references>
      </pivotArea>
    </chartFormat>
    <chartFormat chart="0" format="196">
      <pivotArea type="data" outline="0" fieldPosition="0">
        <references count="2">
          <reference field="4294967294" count="1" selected="0">
            <x v="0"/>
          </reference>
          <reference field="42" count="1" selected="0">
            <x v="1"/>
          </reference>
        </references>
      </pivotArea>
    </chartFormat>
    <chartFormat chart="0" format="197">
      <pivotArea type="data" outline="0" fieldPosition="0">
        <references count="2">
          <reference field="4294967294" count="1" selected="0">
            <x v="0"/>
          </reference>
          <reference field="42" count="1" selected="0">
            <x v="2"/>
          </reference>
        </references>
      </pivotArea>
    </chartFormat>
    <chartFormat chart="0" format="198">
      <pivotArea type="data" outline="0" fieldPosition="0">
        <references count="2">
          <reference field="4294967294" count="1" selected="0">
            <x v="0"/>
          </reference>
          <reference field="42" count="1" selected="0">
            <x v="3"/>
          </reference>
        </references>
      </pivotArea>
    </chartFormat>
    <chartFormat chart="0" format="199">
      <pivotArea type="data" outline="0" fieldPosition="0">
        <references count="2">
          <reference field="4294967294" count="1" selected="0">
            <x v="0"/>
          </reference>
          <reference field="42" count="1" selected="0">
            <x v="4"/>
          </reference>
        </references>
      </pivotArea>
    </chartFormat>
    <chartFormat chart="0" format="200">
      <pivotArea type="data" outline="0" fieldPosition="0">
        <references count="2">
          <reference field="4294967294" count="1" selected="0">
            <x v="0"/>
          </reference>
          <reference field="42" count="1" selected="0">
            <x v="5"/>
          </reference>
        </references>
      </pivotArea>
    </chartFormat>
    <chartFormat chart="0" format="201">
      <pivotArea type="data" outline="0" fieldPosition="0">
        <references count="2">
          <reference field="4294967294" count="1" selected="0">
            <x v="0"/>
          </reference>
          <reference field="42"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6F5F9A07-834A-4525-9C84-0934E1242067}" name="PivotTable1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5" rowHeaderCaption="Întrebarea 4">
  <location ref="A23:B28" firstHeaderRow="1" firstDataRow="1" firstDataCol="1"/>
  <pivotFields count="91">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h="1" x="0"/>
        <item n="i) În foarte mare măsură" x="2"/>
        <item n="ii) În mare măsură" x="1"/>
        <item n="iii) În mică măsură" x="3"/>
        <item h="1" m="1" x="5"/>
        <item h="1" m="1" x="6"/>
        <item h="1" m="1" x="8"/>
        <item h="1" m="1" x="7"/>
        <item n="iv) În foarte mică măsură"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8">
        <item x="0"/>
        <item x="1"/>
        <item x="4"/>
        <item x="5"/>
        <item x="6"/>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1"/>
  </rowFields>
  <rowItems count="5">
    <i>
      <x v="1"/>
    </i>
    <i>
      <x v="2"/>
    </i>
    <i>
      <x v="3"/>
    </i>
    <i>
      <x v="8"/>
    </i>
    <i t="grand">
      <x/>
    </i>
  </rowItems>
  <colItems count="1">
    <i/>
  </colItems>
  <dataFields count="1">
    <dataField name="Count of 4. În ce măsură progresul fizic al proiectului respectă graficul de implementare a activităților?" fld="21" subtotal="count" showDataAs="percentOfTotal" baseField="0" baseItem="0" numFmtId="10"/>
  </dataFields>
  <formats count="23">
    <format dxfId="353">
      <pivotArea dataOnly="0" labelOnly="1" outline="0" axis="axisValues" fieldPosition="0"/>
    </format>
    <format dxfId="352">
      <pivotArea type="all" dataOnly="0" outline="0" fieldPosition="0"/>
    </format>
    <format dxfId="351">
      <pivotArea outline="0" collapsedLevelsAreSubtotals="1" fieldPosition="0"/>
    </format>
    <format dxfId="350">
      <pivotArea field="21" type="button" dataOnly="0" labelOnly="1" outline="0" axis="axisRow" fieldPosition="0"/>
    </format>
    <format dxfId="349">
      <pivotArea dataOnly="0" labelOnly="1" fieldPosition="0">
        <references count="1">
          <reference field="21" count="0"/>
        </references>
      </pivotArea>
    </format>
    <format dxfId="348">
      <pivotArea dataOnly="0" labelOnly="1" grandRow="1" outline="0" fieldPosition="0"/>
    </format>
    <format dxfId="347">
      <pivotArea dataOnly="0" labelOnly="1" outline="0" axis="axisValues" fieldPosition="0"/>
    </format>
    <format dxfId="346">
      <pivotArea type="all" dataOnly="0" outline="0" fieldPosition="0"/>
    </format>
    <format dxfId="345">
      <pivotArea outline="0" collapsedLevelsAreSubtotals="1" fieldPosition="0"/>
    </format>
    <format dxfId="344">
      <pivotArea field="21" type="button" dataOnly="0" labelOnly="1" outline="0" axis="axisRow" fieldPosition="0"/>
    </format>
    <format dxfId="343">
      <pivotArea dataOnly="0" labelOnly="1" fieldPosition="0">
        <references count="1">
          <reference field="21" count="0"/>
        </references>
      </pivotArea>
    </format>
    <format dxfId="342">
      <pivotArea dataOnly="0" labelOnly="1" grandRow="1" outline="0" fieldPosition="0"/>
    </format>
    <format dxfId="341">
      <pivotArea dataOnly="0" labelOnly="1" outline="0" axis="axisValues" fieldPosition="0"/>
    </format>
    <format dxfId="340">
      <pivotArea field="21" type="button" dataOnly="0" labelOnly="1" outline="0" axis="axisRow" fieldPosition="0"/>
    </format>
    <format dxfId="339">
      <pivotArea dataOnly="0" labelOnly="1" outline="0" axis="axisValues" fieldPosition="0"/>
    </format>
    <format dxfId="338">
      <pivotArea outline="0" collapsedLevelsAreSubtotals="1" fieldPosition="0"/>
    </format>
    <format dxfId="337">
      <pivotArea field="21" type="button" dataOnly="0" labelOnly="1" outline="0" axis="axisRow" fieldPosition="0"/>
    </format>
    <format dxfId="336">
      <pivotArea dataOnly="0" labelOnly="1" outline="0" axis="axisValues" fieldPosition="0"/>
    </format>
    <format dxfId="335">
      <pivotArea grandRow="1" outline="0" collapsedLevelsAreSubtotals="1" fieldPosition="0"/>
    </format>
    <format dxfId="334">
      <pivotArea dataOnly="0" labelOnly="1" grandRow="1" outline="0" fieldPosition="0"/>
    </format>
    <format dxfId="333">
      <pivotArea grandRow="1" outline="0" collapsedLevelsAreSubtotals="1" fieldPosition="0"/>
    </format>
    <format dxfId="332">
      <pivotArea dataOnly="0" labelOnly="1" grandRow="1" outline="0" fieldPosition="0"/>
    </format>
    <format dxfId="331">
      <pivotArea collapsedLevelsAreSubtotals="1" fieldPosition="0">
        <references count="1">
          <reference field="21" count="0"/>
        </references>
      </pivotArea>
    </format>
  </formats>
  <chartFormats count="5">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21" count="1" selected="0">
            <x v="1"/>
          </reference>
        </references>
      </pivotArea>
    </chartFormat>
    <chartFormat chart="0" format="2">
      <pivotArea type="data" outline="0" fieldPosition="0">
        <references count="2">
          <reference field="4294967294" count="1" selected="0">
            <x v="0"/>
          </reference>
          <reference field="21" count="1" selected="0">
            <x v="2"/>
          </reference>
        </references>
      </pivotArea>
    </chartFormat>
    <chartFormat chart="0" format="3">
      <pivotArea type="data" outline="0" fieldPosition="0">
        <references count="2">
          <reference field="4294967294" count="1" selected="0">
            <x v="0"/>
          </reference>
          <reference field="21" count="1" selected="0">
            <x v="3"/>
          </reference>
        </references>
      </pivotArea>
    </chartFormat>
    <chartFormat chart="0" format="4">
      <pivotArea type="data" outline="0" fieldPosition="0">
        <references count="2">
          <reference field="4294967294" count="1" selected="0">
            <x v="0"/>
          </reference>
          <reference field="21"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A0799EF-1E30-45EB-B05E-A7D748FD08C9}" name="PivotTable128"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6" rowHeaderCaption="Întrebarea 38">
  <location ref="A292:B299" firstHeaderRow="1" firstDataRow="1" firstDataCol="1"/>
  <pivotFields count="91">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14">
        <item h="1" x="0"/>
        <item m="1" x="11"/>
        <item n="i) În foarte mare măsură" x="3"/>
        <item n="ii) În mare măsură" x="2"/>
        <item n="iii) În mică măsură" x="5"/>
        <item m="1" x="7"/>
        <item m="1" x="8"/>
        <item m="1" x="12"/>
        <item m="1" x="9"/>
        <item n="iv) În foarte mică măsură" x="1"/>
        <item m="1" x="10"/>
        <item n="v) Deloc" x="4"/>
        <item n="vi) Nu știu / Nu răspund"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8">
        <item x="0"/>
        <item x="1"/>
        <item x="4"/>
        <item x="5"/>
        <item x="6"/>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5"/>
  </rowFields>
  <rowItems count="7">
    <i>
      <x v="2"/>
    </i>
    <i>
      <x v="3"/>
    </i>
    <i>
      <x v="4"/>
    </i>
    <i>
      <x v="9"/>
    </i>
    <i>
      <x v="11"/>
    </i>
    <i>
      <x v="12"/>
    </i>
    <i t="grand">
      <x/>
    </i>
  </rowItems>
  <colItems count="1">
    <i/>
  </colItems>
  <dataFields count="1">
    <dataField name="Count of 38. În ce măsură considerați că efectele proiectului pe care îl gestionați s-au menținut/ se vor menține după finalizarea proiectului?" fld="55" subtotal="count" showDataAs="percentOfTotal" baseField="0" baseItem="0" numFmtId="10"/>
  </dataFields>
  <formats count="21">
    <format dxfId="20">
      <pivotArea outline="0" collapsedLevelsAreSubtotals="1" fieldPosition="0"/>
    </format>
    <format dxfId="19">
      <pivotArea dataOnly="0" labelOnly="1" fieldPosition="0">
        <references count="1">
          <reference field="55" count="0"/>
        </references>
      </pivotArea>
    </format>
    <format dxfId="18">
      <pivotArea dataOnly="0" labelOnly="1" grandRow="1" outline="0" fieldPosition="0"/>
    </format>
    <format dxfId="17">
      <pivotArea dataOnly="0" outline="0" axis="axisValues" fieldPosition="0"/>
    </format>
    <format dxfId="16">
      <pivotArea field="55" type="button" dataOnly="0" labelOnly="1" outline="0" axis="axisRow" fieldPosition="0"/>
    </format>
    <format dxfId="15">
      <pivotArea dataOnly="0" labelOnly="1" outline="0" axis="axisValues" fieldPosition="0"/>
    </format>
    <format dxfId="14">
      <pivotArea grandRow="1" outline="0" collapsedLevelsAreSubtotals="1" fieldPosition="0"/>
    </format>
    <format dxfId="13">
      <pivotArea dataOnly="0" labelOnly="1" grandRow="1" outline="0" fieldPosition="0"/>
    </format>
    <format dxfId="12">
      <pivotArea outline="0" fieldPosition="0">
        <references count="1">
          <reference field="4294967294" count="1">
            <x v="0"/>
          </reference>
        </references>
      </pivotArea>
    </format>
    <format dxfId="11">
      <pivotArea outline="0" collapsedLevelsAreSubtotals="1" fieldPosition="0"/>
    </format>
    <format dxfId="10">
      <pivotArea outline="0" collapsedLevelsAreSubtotals="1" fieldPosition="0"/>
    </format>
    <format dxfId="9">
      <pivotArea outline="0" collapsedLevelsAreSubtotals="1" fieldPosition="0"/>
    </format>
    <format dxfId="8">
      <pivotArea field="55" type="button" dataOnly="0" labelOnly="1" outline="0" axis="axisRow" fieldPosition="0"/>
    </format>
    <format dxfId="7">
      <pivotArea dataOnly="0" labelOnly="1" outline="0" axis="axisValues" fieldPosition="0"/>
    </format>
    <format dxfId="6">
      <pivotArea field="55" type="button" dataOnly="0" labelOnly="1" outline="0" axis="axisRow" fieldPosition="0"/>
    </format>
    <format dxfId="5">
      <pivotArea dataOnly="0" labelOnly="1" outline="0" axis="axisValues" fieldPosition="0"/>
    </format>
    <format dxfId="4">
      <pivotArea dataOnly="0" labelOnly="1" fieldPosition="0">
        <references count="1">
          <reference field="55" count="0"/>
        </references>
      </pivotArea>
    </format>
    <format dxfId="3">
      <pivotArea dataOnly="0" labelOnly="1" grandRow="1" outline="0" fieldPosition="0"/>
    </format>
    <format dxfId="2">
      <pivotArea dataOnly="0" labelOnly="1" fieldPosition="0">
        <references count="1">
          <reference field="55" count="0"/>
        </references>
      </pivotArea>
    </format>
    <format dxfId="1">
      <pivotArea dataOnly="0" labelOnly="1" grandRow="1" outline="0" fieldPosition="0"/>
    </format>
    <format dxfId="0">
      <pivotArea collapsedLevelsAreSubtotals="1" fieldPosition="0">
        <references count="1">
          <reference field="55" count="0"/>
        </references>
      </pivotArea>
    </format>
  </formats>
  <chartFormats count="7">
    <chartFormat chart="1" format="267" series="1">
      <pivotArea type="data" outline="0" fieldPosition="0">
        <references count="1">
          <reference field="4294967294" count="1" selected="0">
            <x v="0"/>
          </reference>
        </references>
      </pivotArea>
    </chartFormat>
    <chartFormat chart="1" format="268">
      <pivotArea type="data" outline="0" fieldPosition="0">
        <references count="2">
          <reference field="4294967294" count="1" selected="0">
            <x v="0"/>
          </reference>
          <reference field="55" count="1" selected="0">
            <x v="2"/>
          </reference>
        </references>
      </pivotArea>
    </chartFormat>
    <chartFormat chart="1" format="269">
      <pivotArea type="data" outline="0" fieldPosition="0">
        <references count="2">
          <reference field="4294967294" count="1" selected="0">
            <x v="0"/>
          </reference>
          <reference field="55" count="1" selected="0">
            <x v="3"/>
          </reference>
        </references>
      </pivotArea>
    </chartFormat>
    <chartFormat chart="1" format="270">
      <pivotArea type="data" outline="0" fieldPosition="0">
        <references count="2">
          <reference field="4294967294" count="1" selected="0">
            <x v="0"/>
          </reference>
          <reference field="55" count="1" selected="0">
            <x v="4"/>
          </reference>
        </references>
      </pivotArea>
    </chartFormat>
    <chartFormat chart="1" format="271">
      <pivotArea type="data" outline="0" fieldPosition="0">
        <references count="2">
          <reference field="4294967294" count="1" selected="0">
            <x v="0"/>
          </reference>
          <reference field="55" count="1" selected="0">
            <x v="9"/>
          </reference>
        </references>
      </pivotArea>
    </chartFormat>
    <chartFormat chart="1" format="272">
      <pivotArea type="data" outline="0" fieldPosition="0">
        <references count="2">
          <reference field="4294967294" count="1" selected="0">
            <x v="0"/>
          </reference>
          <reference field="55" count="1" selected="0">
            <x v="11"/>
          </reference>
        </references>
      </pivotArea>
    </chartFormat>
    <chartFormat chart="1" format="273">
      <pivotArea type="data" outline="0" fieldPosition="0">
        <references count="2">
          <reference field="4294967294" count="1" selected="0">
            <x v="0"/>
          </reference>
          <reference field="55" count="1" selected="0">
            <x v="1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ED18F6BF-60F0-49A7-8610-57AFD6ABB5C8}" name="PivotTable12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38" firstHeaderRow="0" firstDataRow="0" firstDataCol="0" rowPageCount="1" colPageCount="1"/>
  <pivotFields count="91">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ame="Întrebarea 47. Vă rugăm să exemplificați." axis="axisPage" showAll="0">
      <items count="11">
        <item x="0"/>
        <item x="8"/>
        <item x="2"/>
        <item x="7"/>
        <item x="1"/>
        <item x="4"/>
        <item x="3"/>
        <item x="6"/>
        <item x="5"/>
        <item x="9"/>
        <item t="default"/>
      </items>
    </pivotField>
    <pivotField showAll="0"/>
    <pivotField showAll="0"/>
    <pivotField showAll="0"/>
    <pivotField showAll="0"/>
    <pivotField showAll="0">
      <items count="8">
        <item x="0"/>
        <item x="1"/>
        <item x="4"/>
        <item x="5"/>
        <item x="6"/>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ageFields count="1">
    <pageField fld="64" hier="-1"/>
  </pageFields>
  <formats count="4">
    <format dxfId="357">
      <pivotArea field="64" type="button" dataOnly="0" labelOnly="1" outline="0" axis="axisPage" fieldPosition="0"/>
    </format>
    <format dxfId="356">
      <pivotArea field="64" type="button" dataOnly="0" labelOnly="1" outline="0" axis="axisPage" fieldPosition="0"/>
    </format>
    <format dxfId="355">
      <pivotArea field="64" type="button" dataOnly="0" labelOnly="1" outline="0" axis="axisPage" fieldPosition="0"/>
    </format>
    <format dxfId="354">
      <pivotArea dataOnly="0" labelOnly="1" outline="0" fieldPosition="0">
        <references count="1">
          <reference field="64"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756C65BD-38A2-448A-ACE7-119E11BEE7FF}" name="PivotTable7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6" rowHeaderCaption="Întrebarea 51.7">
  <location ref="A517:B523" firstHeaderRow="1" firstDataRow="1" firstDataCol="1"/>
  <pivotFields count="91">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h="1" x="0"/>
        <item x="1"/>
        <item x="5"/>
        <item x="3"/>
        <item x="4"/>
        <item x="2"/>
        <item t="default"/>
      </items>
    </pivotField>
    <pivotField showAll="0"/>
    <pivotField showAll="0"/>
    <pivotField showAll="0"/>
    <pivotField showAll="0"/>
    <pivotField showAll="0"/>
    <pivotField showAll="0"/>
    <pivotField showAll="0"/>
    <pivotField showAll="0"/>
  </pivotFields>
  <rowFields count="1">
    <field x="82"/>
  </rowFields>
  <rowItems count="6">
    <i>
      <x v="1"/>
    </i>
    <i>
      <x v="2"/>
    </i>
    <i>
      <x v="3"/>
    </i>
    <i>
      <x v="4"/>
    </i>
    <i>
      <x v="5"/>
    </i>
    <i t="grand">
      <x/>
    </i>
  </rowItems>
  <colItems count="1">
    <i/>
  </colItems>
  <dataFields count="1">
    <dataField name="Count of 51. Cum apreciați eficacitatea acțiunilor de_x000a_informare și de diseminare a informațiilor privind Fondurile Europene_x000a_Structurale și de Coeziune? - Altele. Vă rugam indicați ce se poate face mai bine:" fld="82" subtotal="count" showDataAs="percentOfTotal" baseField="0" baseItem="0" numFmtId="164"/>
  </dataFields>
  <formats count="23">
    <format dxfId="380">
      <pivotArea dataOnly="0" labelOnly="1" outline="0" axis="axisValues" fieldPosition="0"/>
    </format>
    <format dxfId="379">
      <pivotArea field="82" type="button" dataOnly="0" labelOnly="1" outline="0" axis="axisRow" fieldPosition="0"/>
    </format>
    <format dxfId="378">
      <pivotArea dataOnly="0" labelOnly="1" outline="0" axis="axisValues" fieldPosition="0"/>
    </format>
    <format dxfId="377">
      <pivotArea grandRow="1" outline="0" collapsedLevelsAreSubtotals="1" fieldPosition="0"/>
    </format>
    <format dxfId="376">
      <pivotArea dataOnly="0" labelOnly="1" grandRow="1" outline="0" fieldPosition="0"/>
    </format>
    <format dxfId="375">
      <pivotArea type="all" dataOnly="0" outline="0" fieldPosition="0"/>
    </format>
    <format dxfId="374">
      <pivotArea type="all" dataOnly="0" outline="0" fieldPosition="0"/>
    </format>
    <format dxfId="373">
      <pivotArea outline="0" fieldPosition="0">
        <references count="1">
          <reference field="4294967294" count="1">
            <x v="0"/>
          </reference>
        </references>
      </pivotArea>
    </format>
    <format dxfId="372">
      <pivotArea outline="0" collapsedLevelsAreSubtotals="1" fieldPosition="0"/>
    </format>
    <format dxfId="371">
      <pivotArea type="all" dataOnly="0" outline="0" fieldPosition="0"/>
    </format>
    <format dxfId="370">
      <pivotArea outline="0" collapsedLevelsAreSubtotals="1" fieldPosition="0"/>
    </format>
    <format dxfId="369">
      <pivotArea field="82" type="button" dataOnly="0" labelOnly="1" outline="0" axis="axisRow" fieldPosition="0"/>
    </format>
    <format dxfId="368">
      <pivotArea dataOnly="0" labelOnly="1" fieldPosition="0">
        <references count="1">
          <reference field="82" count="0"/>
        </references>
      </pivotArea>
    </format>
    <format dxfId="367">
      <pivotArea dataOnly="0" labelOnly="1" grandRow="1" outline="0" fieldPosition="0"/>
    </format>
    <format dxfId="366">
      <pivotArea dataOnly="0" labelOnly="1" outline="0" axis="axisValues" fieldPosition="0"/>
    </format>
    <format dxfId="365">
      <pivotArea type="all" dataOnly="0" outline="0" fieldPosition="0"/>
    </format>
    <format dxfId="364">
      <pivotArea outline="0" collapsedLevelsAreSubtotals="1" fieldPosition="0"/>
    </format>
    <format dxfId="363">
      <pivotArea field="82" type="button" dataOnly="0" labelOnly="1" outline="0" axis="axisRow" fieldPosition="0"/>
    </format>
    <format dxfId="362">
      <pivotArea dataOnly="0" labelOnly="1" fieldPosition="0">
        <references count="1">
          <reference field="82" count="0"/>
        </references>
      </pivotArea>
    </format>
    <format dxfId="361">
      <pivotArea grandRow="1" outline="0" collapsedLevelsAreSubtotals="1" fieldPosition="0"/>
    </format>
    <format dxfId="360">
      <pivotArea dataOnly="0" labelOnly="1" grandRow="1" outline="0" fieldPosition="0"/>
    </format>
    <format dxfId="359">
      <pivotArea outline="0" collapsedLevelsAreSubtotals="1" fieldPosition="0"/>
    </format>
    <format dxfId="358">
      <pivotArea dataOnly="0" labelOnly="1" outline="0" axis="axisValues" fieldPosition="0"/>
    </format>
  </formats>
  <chartFormats count="6">
    <chartFormat chart="1" format="627" series="1">
      <pivotArea type="data" outline="0" fieldPosition="0">
        <references count="1">
          <reference field="4294967294" count="1" selected="0">
            <x v="0"/>
          </reference>
        </references>
      </pivotArea>
    </chartFormat>
    <chartFormat chart="1" format="628">
      <pivotArea type="data" outline="0" fieldPosition="0">
        <references count="2">
          <reference field="4294967294" count="1" selected="0">
            <x v="0"/>
          </reference>
          <reference field="82" count="1" selected="0">
            <x v="1"/>
          </reference>
        </references>
      </pivotArea>
    </chartFormat>
    <chartFormat chart="1" format="629">
      <pivotArea type="data" outline="0" fieldPosition="0">
        <references count="2">
          <reference field="4294967294" count="1" selected="0">
            <x v="0"/>
          </reference>
          <reference field="82" count="1" selected="0">
            <x v="2"/>
          </reference>
        </references>
      </pivotArea>
    </chartFormat>
    <chartFormat chart="1" format="630">
      <pivotArea type="data" outline="0" fieldPosition="0">
        <references count="2">
          <reference field="4294967294" count="1" selected="0">
            <x v="0"/>
          </reference>
          <reference field="82" count="1" selected="0">
            <x v="3"/>
          </reference>
        </references>
      </pivotArea>
    </chartFormat>
    <chartFormat chart="1" format="631">
      <pivotArea type="data" outline="0" fieldPosition="0">
        <references count="2">
          <reference field="4294967294" count="1" selected="0">
            <x v="0"/>
          </reference>
          <reference field="82" count="1" selected="0">
            <x v="4"/>
          </reference>
        </references>
      </pivotArea>
    </chartFormat>
    <chartFormat chart="1" format="632">
      <pivotArea type="data" outline="0" fieldPosition="0">
        <references count="2">
          <reference field="4294967294" count="1" selected="0">
            <x v="0"/>
          </reference>
          <reference field="82"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701AF175-98DF-4278-A7E0-A41FA17A0224}" name="PivotTable139"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0" rowHeaderCaption="Întrebarea 50">
  <location ref="A445:B452" firstHeaderRow="1" firstDataRow="1" firstDataCol="1"/>
  <pivotFields count="91">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8">
        <item x="0"/>
        <item x="1"/>
        <item x="4"/>
        <item x="5"/>
        <item x="6"/>
        <item x="3"/>
        <item x="2"/>
        <item t="default"/>
      </items>
    </pivotField>
    <pivotField showAll="0"/>
    <pivotField showAll="0"/>
    <pivotField showAll="0"/>
    <pivotField showAll="0"/>
    <pivotField showAll="0"/>
    <pivotField axis="axisRow" dataField="1" showAll="0" sortType="ascending">
      <items count="8">
        <item h="1" x="0"/>
        <item n="i) În foarte mare măsură" x="1"/>
        <item n="ii) În mare măsură" x="2"/>
        <item n="iii) În mică măsură" x="3"/>
        <item n="iv) În foarte mică măsură" x="6"/>
        <item n="v) Nu știu / Nu răspund" x="4"/>
        <item n="vi) Deloc"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5"/>
  </rowFields>
  <rowItems count="7">
    <i>
      <x v="1"/>
    </i>
    <i>
      <x v="2"/>
    </i>
    <i>
      <x v="3"/>
    </i>
    <i>
      <x v="4"/>
    </i>
    <i>
      <x v="5"/>
    </i>
    <i>
      <x v="6"/>
    </i>
    <i t="grand">
      <x/>
    </i>
  </rowItems>
  <colItems count="1">
    <i/>
  </colItems>
  <dataFields count="1">
    <dataField name="Count of 50. Vă rugăm să apreciați în ce măsură rezultatele proiectelor FESI (în care sunteți implicat/ă sau despre care aveți cunosțintă) sunt cunoscute de către publicul larg, cetățenii României:" fld="75" subtotal="count" showDataAs="percentOfTotal" baseField="0" baseItem="0" numFmtId="10"/>
  </dataFields>
  <formats count="20">
    <format dxfId="400">
      <pivotArea dataOnly="0" labelOnly="1" outline="0" axis="axisValues" fieldPosition="0"/>
    </format>
    <format dxfId="399">
      <pivotArea field="75" type="button" dataOnly="0" labelOnly="1" outline="0" axis="axisRow" fieldPosition="0"/>
    </format>
    <format dxfId="398">
      <pivotArea dataOnly="0" labelOnly="1" outline="0" axis="axisValues" fieldPosition="0"/>
    </format>
    <format dxfId="397">
      <pivotArea outline="0" fieldPosition="0">
        <references count="1">
          <reference field="4294967294" count="1">
            <x v="0"/>
          </reference>
        </references>
      </pivotArea>
    </format>
    <format dxfId="396">
      <pivotArea type="all" dataOnly="0" outline="0" fieldPosition="0"/>
    </format>
    <format dxfId="395">
      <pivotArea outline="0" collapsedLevelsAreSubtotals="1" fieldPosition="0"/>
    </format>
    <format dxfId="394">
      <pivotArea field="75" type="button" dataOnly="0" labelOnly="1" outline="0" axis="axisRow" fieldPosition="0"/>
    </format>
    <format dxfId="393">
      <pivotArea dataOnly="0" labelOnly="1" fieldPosition="0">
        <references count="1">
          <reference field="75" count="0"/>
        </references>
      </pivotArea>
    </format>
    <format dxfId="392">
      <pivotArea dataOnly="0" labelOnly="1" grandRow="1" outline="0" fieldPosition="0"/>
    </format>
    <format dxfId="391">
      <pivotArea dataOnly="0" labelOnly="1" outline="0" axis="axisValues" fieldPosition="0"/>
    </format>
    <format dxfId="390">
      <pivotArea type="all" dataOnly="0" outline="0" fieldPosition="0"/>
    </format>
    <format dxfId="389">
      <pivotArea outline="0" collapsedLevelsAreSubtotals="1" fieldPosition="0"/>
    </format>
    <format dxfId="388">
      <pivotArea field="75" type="button" dataOnly="0" labelOnly="1" outline="0" axis="axisRow" fieldPosition="0"/>
    </format>
    <format dxfId="387">
      <pivotArea dataOnly="0" labelOnly="1" fieldPosition="0">
        <references count="1">
          <reference field="75" count="0"/>
        </references>
      </pivotArea>
    </format>
    <format dxfId="386">
      <pivotArea dataOnly="0" labelOnly="1" grandRow="1" outline="0" fieldPosition="0"/>
    </format>
    <format dxfId="385">
      <pivotArea dataOnly="0" labelOnly="1" outline="0" axis="axisValues" fieldPosition="0"/>
    </format>
    <format dxfId="384">
      <pivotArea outline="0" collapsedLevelsAreSubtotals="1" fieldPosition="0"/>
    </format>
    <format dxfId="383">
      <pivotArea grandRow="1" outline="0" collapsedLevelsAreSubtotals="1" fieldPosition="0"/>
    </format>
    <format dxfId="382">
      <pivotArea dataOnly="0" labelOnly="1" grandRow="1" outline="0" fieldPosition="0"/>
    </format>
    <format dxfId="381">
      <pivotArea collapsedLevelsAreSubtotals="1" fieldPosition="0">
        <references count="1">
          <reference field="75" count="0"/>
        </references>
      </pivotArea>
    </format>
  </formats>
  <chartFormats count="7">
    <chartFormat chart="3" format="492" series="1">
      <pivotArea type="data" outline="0" fieldPosition="0">
        <references count="1">
          <reference field="4294967294" count="1" selected="0">
            <x v="0"/>
          </reference>
        </references>
      </pivotArea>
    </chartFormat>
    <chartFormat chart="3" format="493">
      <pivotArea type="data" outline="0" fieldPosition="0">
        <references count="2">
          <reference field="4294967294" count="1" selected="0">
            <x v="0"/>
          </reference>
          <reference field="75" count="1" selected="0">
            <x v="1"/>
          </reference>
        </references>
      </pivotArea>
    </chartFormat>
    <chartFormat chart="3" format="494">
      <pivotArea type="data" outline="0" fieldPosition="0">
        <references count="2">
          <reference field="4294967294" count="1" selected="0">
            <x v="0"/>
          </reference>
          <reference field="75" count="1" selected="0">
            <x v="2"/>
          </reference>
        </references>
      </pivotArea>
    </chartFormat>
    <chartFormat chart="3" format="495">
      <pivotArea type="data" outline="0" fieldPosition="0">
        <references count="2">
          <reference field="4294967294" count="1" selected="0">
            <x v="0"/>
          </reference>
          <reference field="75" count="1" selected="0">
            <x v="3"/>
          </reference>
        </references>
      </pivotArea>
    </chartFormat>
    <chartFormat chart="3" format="496">
      <pivotArea type="data" outline="0" fieldPosition="0">
        <references count="2">
          <reference field="4294967294" count="1" selected="0">
            <x v="0"/>
          </reference>
          <reference field="75" count="1" selected="0">
            <x v="4"/>
          </reference>
        </references>
      </pivotArea>
    </chartFormat>
    <chartFormat chart="3" format="497">
      <pivotArea type="data" outline="0" fieldPosition="0">
        <references count="2">
          <reference field="4294967294" count="1" selected="0">
            <x v="0"/>
          </reference>
          <reference field="75" count="1" selected="0">
            <x v="5"/>
          </reference>
        </references>
      </pivotArea>
    </chartFormat>
    <chartFormat chart="3" format="498">
      <pivotArea type="data" outline="0" fieldPosition="0">
        <references count="2">
          <reference field="4294967294" count="1" selected="0">
            <x v="0"/>
          </reference>
          <reference field="75"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75865C60-F6D3-4143-A148-11E6BCFD65C5}" name="PivotTable40"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1" rowHeaderCaption="Întrebarea 40 ">
  <location ref="A305:B310" firstHeaderRow="1" firstDataRow="1" firstDataCol="1"/>
  <pivotFields count="91">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h="1" x="0"/>
        <item x="4"/>
        <item x="3"/>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7"/>
  </rowFields>
  <rowItems count="5">
    <i>
      <x v="1"/>
    </i>
    <i>
      <x v="2"/>
    </i>
    <i>
      <x v="3"/>
    </i>
    <i>
      <x v="4"/>
    </i>
    <i t="grand">
      <x/>
    </i>
  </rowItems>
  <colItems count="1">
    <i/>
  </colItems>
  <dataFields count="1">
    <dataField name="Count of 40. Din perspectiva / experiența_x000a_dumneavoastră, au existat factori interni caracteristici POAT (care țin de_x000a_logica de intervenție și de implementare a programului), care au influențat_x000a_pozitiv sau negativ eficacitatea, impactul și sustenabilitate" fld="57" subtotal="count" showDataAs="percentOfTotal" baseField="0" baseItem="0" numFmtId="10"/>
  </dataFields>
  <formats count="24">
    <format dxfId="424">
      <pivotArea dataOnly="0" labelOnly="1" outline="0" axis="axisValues" fieldPosition="0"/>
    </format>
    <format dxfId="423">
      <pivotArea field="57" type="button" dataOnly="0" labelOnly="1" outline="0" axis="axisRow" fieldPosition="0"/>
    </format>
    <format dxfId="422">
      <pivotArea dataOnly="0" labelOnly="1" outline="0" axis="axisValues" fieldPosition="0"/>
    </format>
    <format dxfId="421">
      <pivotArea outline="0" fieldPosition="0">
        <references count="1">
          <reference field="4294967294" count="1">
            <x v="0"/>
          </reference>
        </references>
      </pivotArea>
    </format>
    <format dxfId="420">
      <pivotArea grandRow="1" outline="0" collapsedLevelsAreSubtotals="1" fieldPosition="0"/>
    </format>
    <format dxfId="419">
      <pivotArea dataOnly="0" labelOnly="1" grandRow="1" outline="0" fieldPosition="0"/>
    </format>
    <format dxfId="418">
      <pivotArea type="all" dataOnly="0" outline="0" fieldPosition="0"/>
    </format>
    <format dxfId="417">
      <pivotArea outline="0" collapsedLevelsAreSubtotals="1" fieldPosition="0"/>
    </format>
    <format dxfId="416">
      <pivotArea dataOnly="0" labelOnly="1" fieldPosition="0">
        <references count="1">
          <reference field="57" count="0"/>
        </references>
      </pivotArea>
    </format>
    <format dxfId="415">
      <pivotArea dataOnly="0" labelOnly="1" grandRow="1" outline="0" fieldPosition="0"/>
    </format>
    <format dxfId="414">
      <pivotArea type="all" dataOnly="0" outline="0" fieldPosition="0"/>
    </format>
    <format dxfId="413">
      <pivotArea outline="0" collapsedLevelsAreSubtotals="1" fieldPosition="0"/>
    </format>
    <format dxfId="412">
      <pivotArea dataOnly="0" labelOnly="1" fieldPosition="0">
        <references count="1">
          <reference field="57" count="0"/>
        </references>
      </pivotArea>
    </format>
    <format dxfId="411">
      <pivotArea dataOnly="0" labelOnly="1" grandRow="1" outline="0" fieldPosition="0"/>
    </format>
    <format dxfId="410">
      <pivotArea outline="0" collapsedLevelsAreSubtotals="1" fieldPosition="0"/>
    </format>
    <format dxfId="409">
      <pivotArea outline="0" collapsedLevelsAreSubtotals="1" fieldPosition="0"/>
    </format>
    <format dxfId="408">
      <pivotArea dataOnly="0" labelOnly="1" fieldPosition="0">
        <references count="1">
          <reference field="57" count="0"/>
        </references>
      </pivotArea>
    </format>
    <format dxfId="407">
      <pivotArea grandRow="1" outline="0" collapsedLevelsAreSubtotals="1" fieldPosition="0"/>
    </format>
    <format dxfId="406">
      <pivotArea dataOnly="0" labelOnly="1" grandRow="1" outline="0" fieldPosition="0"/>
    </format>
    <format dxfId="405">
      <pivotArea type="all" dataOnly="0" outline="0" fieldPosition="0"/>
    </format>
    <format dxfId="404">
      <pivotArea outline="0" collapsedLevelsAreSubtotals="1" fieldPosition="0"/>
    </format>
    <format dxfId="403">
      <pivotArea field="57" type="button" dataOnly="0" labelOnly="1" outline="0" axis="axisRow" fieldPosition="0"/>
    </format>
    <format dxfId="402">
      <pivotArea dataOnly="0" labelOnly="1" fieldPosition="0">
        <references count="1">
          <reference field="57" count="0"/>
        </references>
      </pivotArea>
    </format>
    <format dxfId="401">
      <pivotArea collapsedLevelsAreSubtotals="1" fieldPosition="0">
        <references count="1">
          <reference field="57" count="0"/>
        </references>
      </pivotArea>
    </format>
  </formats>
  <chartFormats count="10">
    <chartFormat chart="1" format="0" series="1">
      <pivotArea type="data" outline="0" fieldPosition="0">
        <references count="1">
          <reference field="4294967294" count="1" selected="0">
            <x v="0"/>
          </reference>
        </references>
      </pivotArea>
    </chartFormat>
    <chartFormat chart="1" format="1">
      <pivotArea type="data" outline="0" fieldPosition="0">
        <references count="2">
          <reference field="4294967294" count="1" selected="0">
            <x v="0"/>
          </reference>
          <reference field="57" count="1" selected="0">
            <x v="1"/>
          </reference>
        </references>
      </pivotArea>
    </chartFormat>
    <chartFormat chart="1" format="2">
      <pivotArea type="data" outline="0" fieldPosition="0">
        <references count="2">
          <reference field="4294967294" count="1" selected="0">
            <x v="0"/>
          </reference>
          <reference field="57" count="1" selected="0">
            <x v="2"/>
          </reference>
        </references>
      </pivotArea>
    </chartFormat>
    <chartFormat chart="1" format="3">
      <pivotArea type="data" outline="0" fieldPosition="0">
        <references count="2">
          <reference field="4294967294" count="1" selected="0">
            <x v="0"/>
          </reference>
          <reference field="57" count="1" selected="0">
            <x v="3"/>
          </reference>
        </references>
      </pivotArea>
    </chartFormat>
    <chartFormat chart="1" format="4">
      <pivotArea type="data" outline="0" fieldPosition="0">
        <references count="2">
          <reference field="4294967294" count="1" selected="0">
            <x v="0"/>
          </reference>
          <reference field="57" count="1" selected="0">
            <x v="4"/>
          </reference>
        </references>
      </pivotArea>
    </chartFormat>
    <chartFormat chart="7" format="5" series="1">
      <pivotArea type="data" outline="0" fieldPosition="0">
        <references count="1">
          <reference field="4294967294" count="1" selected="0">
            <x v="0"/>
          </reference>
        </references>
      </pivotArea>
    </chartFormat>
    <chartFormat chart="7" format="6">
      <pivotArea type="data" outline="0" fieldPosition="0">
        <references count="2">
          <reference field="4294967294" count="1" selected="0">
            <x v="0"/>
          </reference>
          <reference field="57" count="1" selected="0">
            <x v="1"/>
          </reference>
        </references>
      </pivotArea>
    </chartFormat>
    <chartFormat chart="7" format="7">
      <pivotArea type="data" outline="0" fieldPosition="0">
        <references count="2">
          <reference field="4294967294" count="1" selected="0">
            <x v="0"/>
          </reference>
          <reference field="57" count="1" selected="0">
            <x v="2"/>
          </reference>
        </references>
      </pivotArea>
    </chartFormat>
    <chartFormat chart="7" format="8">
      <pivotArea type="data" outline="0" fieldPosition="0">
        <references count="2">
          <reference field="4294967294" count="1" selected="0">
            <x v="0"/>
          </reference>
          <reference field="57" count="1" selected="0">
            <x v="3"/>
          </reference>
        </references>
      </pivotArea>
    </chartFormat>
    <chartFormat chart="7" format="9">
      <pivotArea type="data" outline="0" fieldPosition="0">
        <references count="2">
          <reference field="4294967294" count="1" selected="0">
            <x v="0"/>
          </reference>
          <reference field="57"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7A444EA4-4A31-43AE-B40D-B8F28843D786}" name="PivotTable2"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1" rowHeaderCaption="Întrebarea 13">
  <location ref="A93:B98" firstHeaderRow="1" firstDataRow="1" firstDataCol="1"/>
  <pivotFields count="91">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h="1" x="0"/>
        <item n="i) În foarte mare măsură" x="1"/>
        <item n="ii) În mare măsură" x="2"/>
        <item n="iii) În mică măsură" x="3"/>
        <item n="iv) Nu știu / Nu răspund"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0"/>
  </rowFields>
  <rowItems count="5">
    <i>
      <x v="1"/>
    </i>
    <i>
      <x v="2"/>
    </i>
    <i>
      <x v="3"/>
    </i>
    <i>
      <x v="4"/>
    </i>
    <i t="grand">
      <x/>
    </i>
  </rowItems>
  <colItems count="1">
    <i/>
  </colItems>
  <dataFields count="1">
    <dataField name=" În ce măsură această creștere se datorează proiectelor implementate finanțate din POAT 2014-2020?" fld="30" subtotal="count" showDataAs="percentOfTotal" baseField="0" baseItem="0" numFmtId="10"/>
  </dataFields>
  <formats count="24">
    <format dxfId="448">
      <pivotArea dataOnly="0" labelOnly="1" outline="0" axis="axisValues" fieldPosition="0"/>
    </format>
    <format dxfId="447">
      <pivotArea field="30" type="button" dataOnly="0" labelOnly="1" outline="0" axis="axisRow" fieldPosition="0"/>
    </format>
    <format dxfId="446">
      <pivotArea type="all" dataOnly="0" outline="0" fieldPosition="0"/>
    </format>
    <format dxfId="445">
      <pivotArea outline="0" collapsedLevelsAreSubtotals="1" fieldPosition="0"/>
    </format>
    <format dxfId="444">
      <pivotArea dataOnly="0" labelOnly="1" fieldPosition="0">
        <references count="1">
          <reference field="30" count="0"/>
        </references>
      </pivotArea>
    </format>
    <format dxfId="443">
      <pivotArea dataOnly="0" labelOnly="1" grandRow="1" outline="0" fieldPosition="0"/>
    </format>
    <format dxfId="442">
      <pivotArea dataOnly="0" labelOnly="1" outline="0" axis="axisValues" fieldPosition="0"/>
    </format>
    <format dxfId="441">
      <pivotArea type="all" dataOnly="0" outline="0" fieldPosition="0"/>
    </format>
    <format dxfId="440">
      <pivotArea outline="0" collapsedLevelsAreSubtotals="1" fieldPosition="0"/>
    </format>
    <format dxfId="439">
      <pivotArea dataOnly="0" labelOnly="1" fieldPosition="0">
        <references count="1">
          <reference field="30" count="0"/>
        </references>
      </pivotArea>
    </format>
    <format dxfId="438">
      <pivotArea dataOnly="0" labelOnly="1" grandRow="1" outline="0" fieldPosition="0"/>
    </format>
    <format dxfId="437">
      <pivotArea dataOnly="0" labelOnly="1" outline="0" axis="axisValues" fieldPosition="0"/>
    </format>
    <format dxfId="436">
      <pivotArea outline="0" fieldPosition="0">
        <references count="1">
          <reference field="4294967294" count="1">
            <x v="0"/>
          </reference>
        </references>
      </pivotArea>
    </format>
    <format dxfId="435">
      <pivotArea grandRow="1" outline="0" collapsedLevelsAreSubtotals="1" fieldPosition="0"/>
    </format>
    <format dxfId="434">
      <pivotArea dataOnly="0" labelOnly="1" grandRow="1" outline="0" fieldPosition="0"/>
    </format>
    <format dxfId="433">
      <pivotArea dataOnly="0" labelOnly="1" outline="0" axis="axisValues" fieldPosition="0"/>
    </format>
    <format dxfId="432">
      <pivotArea outline="0" collapsedLevelsAreSubtotals="1" fieldPosition="0"/>
    </format>
    <format dxfId="431">
      <pivotArea outline="0" collapsedLevelsAreSubtotals="1" fieldPosition="0"/>
    </format>
    <format dxfId="430">
      <pivotArea dataOnly="0" labelOnly="1" fieldPosition="0">
        <references count="1">
          <reference field="30" count="0"/>
        </references>
      </pivotArea>
    </format>
    <format dxfId="429">
      <pivotArea type="all" dataOnly="0" outline="0" fieldPosition="0"/>
    </format>
    <format dxfId="428">
      <pivotArea outline="0" collapsedLevelsAreSubtotals="1" fieldPosition="0"/>
    </format>
    <format dxfId="427">
      <pivotArea grandRow="1" outline="0" collapsedLevelsAreSubtotals="1" fieldPosition="0"/>
    </format>
    <format dxfId="426">
      <pivotArea dataOnly="0" labelOnly="1" grandRow="1" outline="0" fieldPosition="0"/>
    </format>
    <format dxfId="425">
      <pivotArea collapsedLevelsAreSubtotals="1" fieldPosition="0">
        <references count="1">
          <reference field="30" count="0"/>
        </references>
      </pivotArea>
    </format>
  </formats>
  <chartFormats count="5">
    <chartFormat chart="1" format="33" series="1">
      <pivotArea type="data" outline="0" fieldPosition="0">
        <references count="1">
          <reference field="4294967294" count="1" selected="0">
            <x v="0"/>
          </reference>
        </references>
      </pivotArea>
    </chartFormat>
    <chartFormat chart="1" format="34">
      <pivotArea type="data" outline="0" fieldPosition="0">
        <references count="2">
          <reference field="4294967294" count="1" selected="0">
            <x v="0"/>
          </reference>
          <reference field="30" count="1" selected="0">
            <x v="1"/>
          </reference>
        </references>
      </pivotArea>
    </chartFormat>
    <chartFormat chart="1" format="35">
      <pivotArea type="data" outline="0" fieldPosition="0">
        <references count="2">
          <reference field="4294967294" count="1" selected="0">
            <x v="0"/>
          </reference>
          <reference field="30" count="1" selected="0">
            <x v="2"/>
          </reference>
        </references>
      </pivotArea>
    </chartFormat>
    <chartFormat chart="1" format="36">
      <pivotArea type="data" outline="0" fieldPosition="0">
        <references count="2">
          <reference field="4294967294" count="1" selected="0">
            <x v="0"/>
          </reference>
          <reference field="30" count="1" selected="0">
            <x v="3"/>
          </reference>
        </references>
      </pivotArea>
    </chartFormat>
    <chartFormat chart="1" format="37">
      <pivotArea type="data" outline="0" fieldPosition="0">
        <references count="2">
          <reference field="4294967294" count="1" selected="0">
            <x v="0"/>
          </reference>
          <reference field="30"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FD1F1DC9-20D5-4F88-8B33-9EC000F49DE5}" name="PivotTable33"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2" rowHeaderCaption="Întrebarea 36">
  <location ref="A282:B286" firstHeaderRow="1" firstDataRow="1" firstDataCol="1"/>
  <pivotFields count="91">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h="1" x="0"/>
        <item n="Da" x="3"/>
        <item n="Nu" x="2"/>
        <item n="Nu știu / Nu răspund"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3"/>
  </rowFields>
  <rowItems count="4">
    <i>
      <x v="1"/>
    </i>
    <i>
      <x v="2"/>
    </i>
    <i>
      <x v="3"/>
    </i>
    <i t="grand">
      <x/>
    </i>
  </rowItems>
  <colItems count="1">
    <i/>
  </colItems>
  <dataFields count="1">
    <dataField name=" Ați constatat manifestareaefectelor așteptate ale proiectului pe care îl gestionați asupra altor persoane din afara grupului țintă ?" fld="53" subtotal="count" showDataAs="percentOfTotal" baseField="0" baseItem="0" numFmtId="10"/>
  </dataFields>
  <formats count="21">
    <format dxfId="469">
      <pivotArea field="53" type="button" dataOnly="0" labelOnly="1" outline="0" axis="axisRow" fieldPosition="0"/>
    </format>
    <format dxfId="468">
      <pivotArea dataOnly="0" labelOnly="1" outline="0" axis="axisValues" fieldPosition="0"/>
    </format>
    <format dxfId="467">
      <pivotArea dataOnly="0" labelOnly="1" outline="0" axis="axisValues" fieldPosition="0"/>
    </format>
    <format dxfId="466">
      <pivotArea outline="0" fieldPosition="0">
        <references count="1">
          <reference field="4294967294" count="1">
            <x v="0"/>
          </reference>
        </references>
      </pivotArea>
    </format>
    <format dxfId="465">
      <pivotArea type="all" dataOnly="0" outline="0" fieldPosition="0"/>
    </format>
    <format dxfId="464">
      <pivotArea dataOnly="0" labelOnly="1" grandRow="1" outline="0" fieldPosition="0"/>
    </format>
    <format dxfId="463">
      <pivotArea dataOnly="0" labelOnly="1" outline="0" axis="axisValues" fieldPosition="0"/>
    </format>
    <format dxfId="462">
      <pivotArea type="all" dataOnly="0" outline="0" fieldPosition="0"/>
    </format>
    <format dxfId="461">
      <pivotArea dataOnly="0" labelOnly="1" grandRow="1" outline="0" fieldPosition="0"/>
    </format>
    <format dxfId="460">
      <pivotArea dataOnly="0" labelOnly="1" outline="0" axis="axisValues" fieldPosition="0"/>
    </format>
    <format dxfId="459">
      <pivotArea grandRow="1" outline="0" collapsedLevelsAreSubtotals="1" fieldPosition="0"/>
    </format>
    <format dxfId="458">
      <pivotArea dataOnly="0" labelOnly="1" grandRow="1" outline="0" fieldPosition="0"/>
    </format>
    <format dxfId="457">
      <pivotArea dataOnly="0" labelOnly="1" outline="0" axis="axisValues" fieldPosition="0"/>
    </format>
    <format dxfId="456">
      <pivotArea outline="0" collapsedLevelsAreSubtotals="1" fieldPosition="0"/>
    </format>
    <format dxfId="455">
      <pivotArea type="all" dataOnly="0" outline="0" fieldPosition="0"/>
    </format>
    <format dxfId="454">
      <pivotArea outline="0" collapsedLevelsAreSubtotals="1" fieldPosition="0"/>
    </format>
    <format dxfId="453">
      <pivotArea field="53" type="button" dataOnly="0" labelOnly="1" outline="0" axis="axisRow" fieldPosition="0"/>
    </format>
    <format dxfId="452">
      <pivotArea dataOnly="0" labelOnly="1" fieldPosition="0">
        <references count="1">
          <reference field="53" count="0"/>
        </references>
      </pivotArea>
    </format>
    <format dxfId="451">
      <pivotArea dataOnly="0" labelOnly="1" grandRow="1" outline="0" fieldPosition="0"/>
    </format>
    <format dxfId="450">
      <pivotArea dataOnly="0" labelOnly="1" outline="0" axis="axisValues" fieldPosition="0"/>
    </format>
    <format dxfId="449">
      <pivotArea collapsedLevelsAreSubtotals="1" fieldPosition="0">
        <references count="1">
          <reference field="53" count="0"/>
        </references>
      </pivotArea>
    </format>
  </formats>
  <chartFormats count="12">
    <chartFormat chart="3" format="12" series="1">
      <pivotArea type="data" outline="0" fieldPosition="0">
        <references count="1">
          <reference field="4294967294" count="1" selected="0">
            <x v="0"/>
          </reference>
        </references>
      </pivotArea>
    </chartFormat>
    <chartFormat chart="3" format="13">
      <pivotArea type="data" outline="0" fieldPosition="0">
        <references count="2">
          <reference field="4294967294" count="1" selected="0">
            <x v="0"/>
          </reference>
          <reference field="53" count="1" selected="0">
            <x v="1"/>
          </reference>
        </references>
      </pivotArea>
    </chartFormat>
    <chartFormat chart="3" format="14">
      <pivotArea type="data" outline="0" fieldPosition="0">
        <references count="2">
          <reference field="4294967294" count="1" selected="0">
            <x v="0"/>
          </reference>
          <reference field="53" count="1" selected="0">
            <x v="2"/>
          </reference>
        </references>
      </pivotArea>
    </chartFormat>
    <chartFormat chart="3" format="15">
      <pivotArea type="data" outline="0" fieldPosition="0">
        <references count="2">
          <reference field="4294967294" count="1" selected="0">
            <x v="0"/>
          </reference>
          <reference field="53" count="1" selected="0">
            <x v="3"/>
          </reference>
        </references>
      </pivotArea>
    </chartFormat>
    <chartFormat chart="12" format="16" series="1">
      <pivotArea type="data" outline="0" fieldPosition="0">
        <references count="1">
          <reference field="4294967294" count="1" selected="0">
            <x v="0"/>
          </reference>
        </references>
      </pivotArea>
    </chartFormat>
    <chartFormat chart="12" format="17">
      <pivotArea type="data" outline="0" fieldPosition="0">
        <references count="2">
          <reference field="4294967294" count="1" selected="0">
            <x v="0"/>
          </reference>
          <reference field="53" count="1" selected="0">
            <x v="1"/>
          </reference>
        </references>
      </pivotArea>
    </chartFormat>
    <chartFormat chart="12" format="18">
      <pivotArea type="data" outline="0" fieldPosition="0">
        <references count="2">
          <reference field="4294967294" count="1" selected="0">
            <x v="0"/>
          </reference>
          <reference field="53" count="1" selected="0">
            <x v="2"/>
          </reference>
        </references>
      </pivotArea>
    </chartFormat>
    <chartFormat chart="12" format="19">
      <pivotArea type="data" outline="0" fieldPosition="0">
        <references count="2">
          <reference field="4294967294" count="1" selected="0">
            <x v="0"/>
          </reference>
          <reference field="53" count="1" selected="0">
            <x v="3"/>
          </reference>
        </references>
      </pivotArea>
    </chartFormat>
    <chartFormat chart="18" format="16" series="1">
      <pivotArea type="data" outline="0" fieldPosition="0">
        <references count="1">
          <reference field="4294967294" count="1" selected="0">
            <x v="0"/>
          </reference>
        </references>
      </pivotArea>
    </chartFormat>
    <chartFormat chart="18" format="17">
      <pivotArea type="data" outline="0" fieldPosition="0">
        <references count="2">
          <reference field="4294967294" count="1" selected="0">
            <x v="0"/>
          </reference>
          <reference field="53" count="1" selected="0">
            <x v="1"/>
          </reference>
        </references>
      </pivotArea>
    </chartFormat>
    <chartFormat chart="18" format="18">
      <pivotArea type="data" outline="0" fieldPosition="0">
        <references count="2">
          <reference field="4294967294" count="1" selected="0">
            <x v="0"/>
          </reference>
          <reference field="53" count="1" selected="0">
            <x v="2"/>
          </reference>
        </references>
      </pivotArea>
    </chartFormat>
    <chartFormat chart="18" format="19">
      <pivotArea type="data" outline="0" fieldPosition="0">
        <references count="2">
          <reference field="4294967294" count="1" selected="0">
            <x v="0"/>
          </reference>
          <reference field="53"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459F5301-F259-48BC-B301-FEED04F97BCF}" name="PivotTable13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8" rowHeaderCaption="Întrebarea 48.5">
  <location ref="A379:B386" firstHeaderRow="1" firstDataRow="1" firstDataCol="1"/>
  <pivotFields count="91">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h="1" x="0"/>
        <item n="i) În foarte mare măsură" x="1"/>
        <item n="ii) În mare măsură" x="4"/>
        <item n="iii) În mică măsură" x="5"/>
        <item n="iv) În foarte mică măsură" x="6"/>
        <item n="v) Deloc" x="3"/>
        <item n="vi) Nu știu / Nu răspund"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9"/>
  </rowFields>
  <rowItems count="7">
    <i>
      <x v="1"/>
    </i>
    <i>
      <x v="2"/>
    </i>
    <i>
      <x v="3"/>
    </i>
    <i>
      <x v="4"/>
    </i>
    <i>
      <x v="5"/>
    </i>
    <i>
      <x v="6"/>
    </i>
    <i t="grand">
      <x/>
    </i>
  </rowItems>
  <colItems count="1">
    <i/>
  </colItems>
  <dataFields count="1">
    <dataField name="Count of 48. Vă rugăm să apreciați următoarele aspecte_x000a_privind gradul de informare a potențialilor beneficiari și a beneficiarilor de finanțare prin FESI în perioada de programare 2014-2020, comparativ cu perioada 2007-2013: - Beneficiarii sunt mai bine " fld="69" subtotal="count" showDataAs="percentOfTotal" baseField="0" baseItem="0" numFmtId="10"/>
  </dataFields>
  <formats count="17">
    <format dxfId="486">
      <pivotArea dataOnly="0" labelOnly="1" outline="0" axis="axisValues" fieldPosition="0"/>
    </format>
    <format dxfId="485">
      <pivotArea outline="0" fieldPosition="0">
        <references count="1">
          <reference field="4294967294" count="1">
            <x v="0"/>
          </reference>
        </references>
      </pivotArea>
    </format>
    <format dxfId="484">
      <pivotArea field="69" type="button" dataOnly="0" labelOnly="1" outline="0" axis="axisRow" fieldPosition="0"/>
    </format>
    <format dxfId="483">
      <pivotArea dataOnly="0" labelOnly="1" outline="0" axis="axisValues" fieldPosition="0"/>
    </format>
    <format dxfId="482">
      <pivotArea field="69" type="button" dataOnly="0" labelOnly="1" outline="0" axis="axisRow" fieldPosition="0"/>
    </format>
    <format dxfId="481">
      <pivotArea dataOnly="0" labelOnly="1" outline="0" axis="axisValues" fieldPosition="0"/>
    </format>
    <format dxfId="480">
      <pivotArea field="69" type="button" dataOnly="0" labelOnly="1" outline="0" axis="axisRow" fieldPosition="0"/>
    </format>
    <format dxfId="479">
      <pivotArea dataOnly="0" labelOnly="1" outline="0" axis="axisValues" fieldPosition="0"/>
    </format>
    <format dxfId="478">
      <pivotArea outline="0" collapsedLevelsAreSubtotals="1" fieldPosition="0"/>
    </format>
    <format dxfId="477">
      <pivotArea outline="0" collapsedLevelsAreSubtotals="1" fieldPosition="0"/>
    </format>
    <format dxfId="476">
      <pivotArea outline="0" collapsedLevelsAreSubtotals="1" fieldPosition="0"/>
    </format>
    <format dxfId="475">
      <pivotArea dataOnly="0" labelOnly="1" fieldPosition="0">
        <references count="1">
          <reference field="69" count="0"/>
        </references>
      </pivotArea>
    </format>
    <format dxfId="474">
      <pivotArea dataOnly="0" labelOnly="1" grandRow="1" outline="0" fieldPosition="0"/>
    </format>
    <format dxfId="473">
      <pivotArea grandRow="1" outline="0" collapsedLevelsAreSubtotals="1" fieldPosition="0"/>
    </format>
    <format dxfId="472">
      <pivotArea dataOnly="0" labelOnly="1" grandRow="1" outline="0" fieldPosition="0"/>
    </format>
    <format dxfId="471">
      <pivotArea dataOnly="0" labelOnly="1" fieldPosition="0">
        <references count="1">
          <reference field="69" count="0"/>
        </references>
      </pivotArea>
    </format>
    <format dxfId="470">
      <pivotArea collapsedLevelsAreSubtotals="1" fieldPosition="0">
        <references count="1">
          <reference field="69" count="0"/>
        </references>
      </pivotArea>
    </format>
  </formats>
  <chartFormats count="7">
    <chartFormat chart="1" format="366" series="1">
      <pivotArea type="data" outline="0" fieldPosition="0">
        <references count="1">
          <reference field="4294967294" count="1" selected="0">
            <x v="0"/>
          </reference>
        </references>
      </pivotArea>
    </chartFormat>
    <chartFormat chart="1" format="367">
      <pivotArea type="data" outline="0" fieldPosition="0">
        <references count="2">
          <reference field="4294967294" count="1" selected="0">
            <x v="0"/>
          </reference>
          <reference field="69" count="1" selected="0">
            <x v="1"/>
          </reference>
        </references>
      </pivotArea>
    </chartFormat>
    <chartFormat chart="1" format="368">
      <pivotArea type="data" outline="0" fieldPosition="0">
        <references count="2">
          <reference field="4294967294" count="1" selected="0">
            <x v="0"/>
          </reference>
          <reference field="69" count="1" selected="0">
            <x v="2"/>
          </reference>
        </references>
      </pivotArea>
    </chartFormat>
    <chartFormat chart="1" format="369">
      <pivotArea type="data" outline="0" fieldPosition="0">
        <references count="2">
          <reference field="4294967294" count="1" selected="0">
            <x v="0"/>
          </reference>
          <reference field="69" count="1" selected="0">
            <x v="3"/>
          </reference>
        </references>
      </pivotArea>
    </chartFormat>
    <chartFormat chart="1" format="370">
      <pivotArea type="data" outline="0" fieldPosition="0">
        <references count="2">
          <reference field="4294967294" count="1" selected="0">
            <x v="0"/>
          </reference>
          <reference field="69" count="1" selected="0">
            <x v="4"/>
          </reference>
        </references>
      </pivotArea>
    </chartFormat>
    <chartFormat chart="1" format="371">
      <pivotArea type="data" outline="0" fieldPosition="0">
        <references count="2">
          <reference field="4294967294" count="1" selected="0">
            <x v="0"/>
          </reference>
          <reference field="69" count="1" selected="0">
            <x v="5"/>
          </reference>
        </references>
      </pivotArea>
    </chartFormat>
    <chartFormat chart="1" format="372">
      <pivotArea type="data" outline="0" fieldPosition="0">
        <references count="2">
          <reference field="4294967294" count="1" selected="0">
            <x v="0"/>
          </reference>
          <reference field="69"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FD1B02DA-8743-4118-8557-E86F8A64ED1E}" name="PivotTable1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7" rowHeaderCaption="Întrebarea 21">
  <location ref="A167:B170" firstHeaderRow="1" firstDataRow="1" firstDataCol="1"/>
  <pivotFields count="91">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4">
        <item h="1" x="0"/>
        <item n="i)În foarte mare măsură" x="1"/>
        <item n="ii)În mică măsură"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8"/>
  </rowFields>
  <rowItems count="3">
    <i>
      <x v="1"/>
    </i>
    <i>
      <x v="2"/>
    </i>
    <i t="grand">
      <x/>
    </i>
  </rowItems>
  <colItems count="1">
    <i/>
  </colItems>
  <dataFields count="1">
    <dataField name=" În ce măsură această creștere se datorează îmbunătățirii competențelor_x000a_beneficiarilor FESI de organizare și derulare a procedurilor de achizițiepublică?" fld="38" subtotal="count" showDataAs="percentOfTotal" baseField="0" baseItem="0" numFmtId="10"/>
  </dataFields>
  <formats count="24">
    <format dxfId="510">
      <pivotArea dataOnly="0" labelOnly="1" outline="0" axis="axisValues" fieldPosition="0"/>
    </format>
    <format dxfId="509">
      <pivotArea field="38" type="button" dataOnly="0" labelOnly="1" outline="0" axis="axisRow" fieldPosition="0"/>
    </format>
    <format dxfId="508">
      <pivotArea dataOnly="0" labelOnly="1" outline="0" axis="axisValues" fieldPosition="0"/>
    </format>
    <format dxfId="507">
      <pivotArea type="all" dataOnly="0" outline="0" fieldPosition="0"/>
    </format>
    <format dxfId="506">
      <pivotArea outline="0" collapsedLevelsAreSubtotals="1" fieldPosition="0"/>
    </format>
    <format dxfId="505">
      <pivotArea dataOnly="0" labelOnly="1" fieldPosition="0">
        <references count="1">
          <reference field="38" count="0"/>
        </references>
      </pivotArea>
    </format>
    <format dxfId="504">
      <pivotArea dataOnly="0" labelOnly="1" grandRow="1" outline="0" fieldPosition="0"/>
    </format>
    <format dxfId="503">
      <pivotArea type="all" dataOnly="0" outline="0" fieldPosition="0"/>
    </format>
    <format dxfId="502">
      <pivotArea outline="0" collapsedLevelsAreSubtotals="1" fieldPosition="0"/>
    </format>
    <format dxfId="501">
      <pivotArea dataOnly="0" labelOnly="1" fieldPosition="0">
        <references count="1">
          <reference field="38" count="0"/>
        </references>
      </pivotArea>
    </format>
    <format dxfId="500">
      <pivotArea dataOnly="0" labelOnly="1" grandRow="1" outline="0" fieldPosition="0"/>
    </format>
    <format dxfId="499">
      <pivotArea outline="0" fieldPosition="0">
        <references count="1">
          <reference field="4294967294" count="1">
            <x v="0"/>
          </reference>
        </references>
      </pivotArea>
    </format>
    <format dxfId="498">
      <pivotArea grandRow="1" outline="0" collapsedLevelsAreSubtotals="1" fieldPosition="0"/>
    </format>
    <format dxfId="497">
      <pivotArea dataOnly="0" labelOnly="1" grandRow="1" outline="0" fieldPosition="0"/>
    </format>
    <format dxfId="496">
      <pivotArea outline="0" collapsedLevelsAreSubtotals="1" fieldPosition="0"/>
    </format>
    <format dxfId="495">
      <pivotArea dataOnly="0" labelOnly="1" fieldPosition="0">
        <references count="1">
          <reference field="38" count="0"/>
        </references>
      </pivotArea>
    </format>
    <format dxfId="494">
      <pivotArea outline="0" collapsedLevelsAreSubtotals="1" fieldPosition="0"/>
    </format>
    <format dxfId="493">
      <pivotArea grandRow="1" outline="0" collapsedLevelsAreSubtotals="1" fieldPosition="0"/>
    </format>
    <format dxfId="492">
      <pivotArea dataOnly="0" labelOnly="1" grandRow="1" outline="0" fieldPosition="0"/>
    </format>
    <format dxfId="491">
      <pivotArea type="all" dataOnly="0" outline="0" fieldPosition="0"/>
    </format>
    <format dxfId="490">
      <pivotArea outline="0" collapsedLevelsAreSubtotals="1" fieldPosition="0"/>
    </format>
    <format dxfId="489">
      <pivotArea field="38" type="button" dataOnly="0" labelOnly="1" outline="0" axis="axisRow" fieldPosition="0"/>
    </format>
    <format dxfId="488">
      <pivotArea dataOnly="0" labelOnly="1" fieldPosition="0">
        <references count="1">
          <reference field="38" count="0"/>
        </references>
      </pivotArea>
    </format>
    <format dxfId="487">
      <pivotArea collapsedLevelsAreSubtotals="1" fieldPosition="0">
        <references count="1">
          <reference field="38" count="0"/>
        </references>
      </pivotArea>
    </format>
  </formats>
  <chartFormats count="3">
    <chartFormat chart="2" format="0" series="1">
      <pivotArea type="data" outline="0" fieldPosition="0">
        <references count="1">
          <reference field="4294967294" count="1" selected="0">
            <x v="0"/>
          </reference>
        </references>
      </pivotArea>
    </chartFormat>
    <chartFormat chart="2" format="1">
      <pivotArea type="data" outline="0" fieldPosition="0">
        <references count="2">
          <reference field="4294967294" count="1" selected="0">
            <x v="0"/>
          </reference>
          <reference field="38" count="1" selected="0">
            <x v="1"/>
          </reference>
        </references>
      </pivotArea>
    </chartFormat>
    <chartFormat chart="2" format="2">
      <pivotArea type="data" outline="0" fieldPosition="0">
        <references count="2">
          <reference field="4294967294" count="1" selected="0">
            <x v="0"/>
          </reference>
          <reference field="38"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EC6FA3D2-EBB6-4E20-B52E-4905E8F6CC91}" name="PivotTable70"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8" rowHeaderCaption="Întrebarea 51.6">
  <location ref="A507:B513" firstHeaderRow="1" firstDataRow="1" firstDataCol="1"/>
  <pivotFields count="91">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h="1" x="0"/>
        <item x="2"/>
        <item x="5"/>
        <item x="1"/>
        <item x="4"/>
        <item x="3"/>
        <item t="default"/>
      </items>
    </pivotField>
    <pivotField showAll="0"/>
    <pivotField showAll="0"/>
    <pivotField showAll="0"/>
    <pivotField showAll="0"/>
    <pivotField showAll="0"/>
    <pivotField showAll="0"/>
    <pivotField showAll="0"/>
    <pivotField showAll="0"/>
    <pivotField showAll="0"/>
  </pivotFields>
  <rowFields count="1">
    <field x="81"/>
  </rowFields>
  <rowItems count="6">
    <i>
      <x v="1"/>
    </i>
    <i>
      <x v="2"/>
    </i>
    <i>
      <x v="3"/>
    </i>
    <i>
      <x v="4"/>
    </i>
    <i>
      <x v="5"/>
    </i>
    <i t="grand">
      <x/>
    </i>
  </rowItems>
  <colItems count="1">
    <i/>
  </colItems>
  <dataFields count="1">
    <dataField name="Count of 51. Cum apreciați eficacitatea acțiunilor de_x000a_informare și de diseminare a informațiilor privind Fondurile Europene_x000a_Structurale și de Coeziune? - Canale media sociale" fld="81" subtotal="count" showDataAs="percentOfTotal" baseField="0" baseItem="0" numFmtId="164"/>
  </dataFields>
  <formats count="25">
    <format dxfId="535">
      <pivotArea field="81" type="button" dataOnly="0" labelOnly="1" outline="0" axis="axisRow" fieldPosition="0"/>
    </format>
    <format dxfId="534">
      <pivotArea dataOnly="0" labelOnly="1" outline="0" axis="axisValues" fieldPosition="0"/>
    </format>
    <format dxfId="533">
      <pivotArea type="all" dataOnly="0" outline="0" fieldPosition="0"/>
    </format>
    <format dxfId="532">
      <pivotArea dataOnly="0" labelOnly="1" fieldPosition="0">
        <references count="1">
          <reference field="81" count="0"/>
        </references>
      </pivotArea>
    </format>
    <format dxfId="531">
      <pivotArea dataOnly="0" labelOnly="1" grandRow="1" outline="0" fieldPosition="0"/>
    </format>
    <format dxfId="530">
      <pivotArea dataOnly="0" labelOnly="1" outline="0" axis="axisValues" fieldPosition="0"/>
    </format>
    <format dxfId="529">
      <pivotArea type="all" dataOnly="0" outline="0" fieldPosition="0"/>
    </format>
    <format dxfId="528">
      <pivotArea dataOnly="0" labelOnly="1" fieldPosition="0">
        <references count="1">
          <reference field="81" count="0"/>
        </references>
      </pivotArea>
    </format>
    <format dxfId="527">
      <pivotArea dataOnly="0" labelOnly="1" grandRow="1" outline="0" fieldPosition="0"/>
    </format>
    <format dxfId="526">
      <pivotArea dataOnly="0" labelOnly="1" outline="0" axis="axisValues" fieldPosition="0"/>
    </format>
    <format dxfId="525">
      <pivotArea dataOnly="0" labelOnly="1" outline="0" axis="axisValues" fieldPosition="0"/>
    </format>
    <format dxfId="524">
      <pivotArea outline="0" fieldPosition="0">
        <references count="1">
          <reference field="4294967294" count="1">
            <x v="0"/>
          </reference>
        </references>
      </pivotArea>
    </format>
    <format dxfId="523">
      <pivotArea grandRow="1" outline="0" collapsedLevelsAreSubtotals="1" fieldPosition="0"/>
    </format>
    <format dxfId="522">
      <pivotArea dataOnly="0" labelOnly="1" grandRow="1" outline="0" fieldPosition="0"/>
    </format>
    <format dxfId="521">
      <pivotArea outline="0" collapsedLevelsAreSubtotals="1" fieldPosition="0"/>
    </format>
    <format dxfId="520">
      <pivotArea outline="0" collapsedLevelsAreSubtotals="1" fieldPosition="0"/>
    </format>
    <format dxfId="519">
      <pivotArea outline="0" collapsedLevelsAreSubtotals="1" fieldPosition="0"/>
    </format>
    <format dxfId="518">
      <pivotArea outline="0" collapsedLevelsAreSubtotals="1" fieldPosition="0"/>
    </format>
    <format dxfId="517">
      <pivotArea dataOnly="0" labelOnly="1" fieldPosition="0">
        <references count="1">
          <reference field="81" count="0"/>
        </references>
      </pivotArea>
    </format>
    <format dxfId="516">
      <pivotArea grandRow="1" outline="0" collapsedLevelsAreSubtotals="1" fieldPosition="0"/>
    </format>
    <format dxfId="515">
      <pivotArea dataOnly="0" labelOnly="1" grandRow="1" outline="0" fieldPosition="0"/>
    </format>
    <format dxfId="514">
      <pivotArea type="all" dataOnly="0" outline="0" fieldPosition="0"/>
    </format>
    <format dxfId="513">
      <pivotArea outline="0" collapsedLevelsAreSubtotals="1" fieldPosition="0"/>
    </format>
    <format dxfId="512">
      <pivotArea outline="0" collapsedLevelsAreSubtotals="1" fieldPosition="0"/>
    </format>
    <format dxfId="511">
      <pivotArea dataOnly="0" labelOnly="1" outline="0" axis="axisValues" fieldPosition="0"/>
    </format>
  </formats>
  <chartFormats count="6">
    <chartFormat chart="1" format="609" series="1">
      <pivotArea type="data" outline="0" fieldPosition="0">
        <references count="1">
          <reference field="4294967294" count="1" selected="0">
            <x v="0"/>
          </reference>
        </references>
      </pivotArea>
    </chartFormat>
    <chartFormat chart="1" format="610">
      <pivotArea type="data" outline="0" fieldPosition="0">
        <references count="2">
          <reference field="4294967294" count="1" selected="0">
            <x v="0"/>
          </reference>
          <reference field="81" count="1" selected="0">
            <x v="1"/>
          </reference>
        </references>
      </pivotArea>
    </chartFormat>
    <chartFormat chart="1" format="611">
      <pivotArea type="data" outline="0" fieldPosition="0">
        <references count="2">
          <reference field="4294967294" count="1" selected="0">
            <x v="0"/>
          </reference>
          <reference field="81" count="1" selected="0">
            <x v="2"/>
          </reference>
        </references>
      </pivotArea>
    </chartFormat>
    <chartFormat chart="1" format="612">
      <pivotArea type="data" outline="0" fieldPosition="0">
        <references count="2">
          <reference field="4294967294" count="1" selected="0">
            <x v="0"/>
          </reference>
          <reference field="81" count="1" selected="0">
            <x v="3"/>
          </reference>
        </references>
      </pivotArea>
    </chartFormat>
    <chartFormat chart="1" format="613">
      <pivotArea type="data" outline="0" fieldPosition="0">
        <references count="2">
          <reference field="4294967294" count="1" selected="0">
            <x v="0"/>
          </reference>
          <reference field="81" count="1" selected="0">
            <x v="4"/>
          </reference>
        </references>
      </pivotArea>
    </chartFormat>
    <chartFormat chart="1" format="614">
      <pivotArea type="data" outline="0" fieldPosition="0">
        <references count="2">
          <reference field="4294967294" count="1" selected="0">
            <x v="0"/>
          </reference>
          <reference field="81"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9.xml><?xml version="1.0" encoding="utf-8"?>
<pivotTableDefinition xmlns="http://schemas.openxmlformats.org/spreadsheetml/2006/main" xmlns:mc="http://schemas.openxmlformats.org/markup-compatibility/2006" xmlns:xr="http://schemas.microsoft.com/office/spreadsheetml/2014/revision" mc:Ignorable="xr" xr:uid="{D3FA1B9B-DFC4-48D3-8BB9-68F2BFDF57D7}" name="PivotTable137"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0" rowHeaderCaption="Întrebarea 49.4">
  <location ref="A422:B429" firstHeaderRow="1" firstDataRow="1" firstDataCol="1"/>
  <pivotFields count="91">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8">
        <item x="0"/>
        <item x="1"/>
        <item x="4"/>
        <item x="5"/>
        <item x="6"/>
        <item x="3"/>
        <item x="2"/>
        <item t="default"/>
      </items>
    </pivotField>
    <pivotField showAll="0"/>
    <pivotField showAll="0"/>
    <pivotField showAll="0"/>
    <pivotField axis="axisRow" dataField="1" showAll="0" sortType="ascending">
      <items count="8">
        <item h="1" x="0"/>
        <item n="i) În foarte mare măsură" x="1"/>
        <item n="ii) În mare măsură" x="2"/>
        <item n="iii) În mică măsură" x="5"/>
        <item n="iv) În foarte mică măsură" x="6"/>
        <item n="v) Deloc" x="4"/>
        <item n="vi) Nu știu / Nu răspund"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3"/>
  </rowFields>
  <rowItems count="7">
    <i>
      <x v="1"/>
    </i>
    <i>
      <x v="2"/>
    </i>
    <i>
      <x v="3"/>
    </i>
    <i>
      <x v="4"/>
    </i>
    <i>
      <x v="5"/>
    </i>
    <i>
      <x v="6"/>
    </i>
    <i t="grand">
      <x/>
    </i>
  </rowItems>
  <colItems count="1">
    <i/>
  </colItems>
  <dataFields count="1">
    <dataField name="Count of 49. Vă rugăm să apreciați în ce măsură_x000a_proiectele și acțiunile de informare finanțate prin POAT, cunoscute de dumneavoastră,_x000a_au contribuit la creșterea gradului de informare a potențialilor beneficiari și_x000a_beneficiari de finanțare prin FESI în perioada de programare 2014-2020: - Informarea privind comunicarea si regulile de identitate vizuală" fld="73" subtotal="count" showDataAs="percentOfTotal" baseField="0" baseItem="0" numFmtId="164"/>
  </dataFields>
  <formats count="20">
    <format dxfId="555">
      <pivotArea dataOnly="0" labelOnly="1" outline="0" axis="axisValues" fieldPosition="0"/>
    </format>
    <format dxfId="554">
      <pivotArea field="73" type="button" dataOnly="0" labelOnly="1" outline="0" axis="axisRow" fieldPosition="0"/>
    </format>
    <format dxfId="553">
      <pivotArea dataOnly="0" labelOnly="1" outline="0" axis="axisValues" fieldPosition="0"/>
    </format>
    <format dxfId="552">
      <pivotArea outline="0" fieldPosition="0">
        <references count="1">
          <reference field="4294967294" count="1">
            <x v="0"/>
          </reference>
        </references>
      </pivotArea>
    </format>
    <format dxfId="551">
      <pivotArea grandRow="1" outline="0" collapsedLevelsAreSubtotals="1" fieldPosition="0"/>
    </format>
    <format dxfId="550">
      <pivotArea dataOnly="0" labelOnly="1" grandRow="1" outline="0" fieldPosition="0"/>
    </format>
    <format dxfId="549">
      <pivotArea type="all" dataOnly="0" outline="0" fieldPosition="0"/>
    </format>
    <format dxfId="548">
      <pivotArea outline="0" collapsedLevelsAreSubtotals="1" fieldPosition="0"/>
    </format>
    <format dxfId="547">
      <pivotArea field="73" type="button" dataOnly="0" labelOnly="1" outline="0" axis="axisRow" fieldPosition="0"/>
    </format>
    <format dxfId="546">
      <pivotArea dataOnly="0" labelOnly="1" fieldPosition="0">
        <references count="1">
          <reference field="73" count="0"/>
        </references>
      </pivotArea>
    </format>
    <format dxfId="545">
      <pivotArea dataOnly="0" labelOnly="1" grandRow="1" outline="0" fieldPosition="0"/>
    </format>
    <format dxfId="544">
      <pivotArea dataOnly="0" labelOnly="1" outline="0" axis="axisValues" fieldPosition="0"/>
    </format>
    <format dxfId="543">
      <pivotArea type="all" dataOnly="0" outline="0" fieldPosition="0"/>
    </format>
    <format dxfId="542">
      <pivotArea outline="0" collapsedLevelsAreSubtotals="1" fieldPosition="0"/>
    </format>
    <format dxfId="541">
      <pivotArea field="73" type="button" dataOnly="0" labelOnly="1" outline="0" axis="axisRow" fieldPosition="0"/>
    </format>
    <format dxfId="540">
      <pivotArea dataOnly="0" labelOnly="1" fieldPosition="0">
        <references count="1">
          <reference field="73" count="0"/>
        </references>
      </pivotArea>
    </format>
    <format dxfId="539">
      <pivotArea dataOnly="0" labelOnly="1" grandRow="1" outline="0" fieldPosition="0"/>
    </format>
    <format dxfId="538">
      <pivotArea dataOnly="0" labelOnly="1" outline="0" axis="axisValues" fieldPosition="0"/>
    </format>
    <format dxfId="537">
      <pivotArea outline="0" collapsedLevelsAreSubtotals="1" fieldPosition="0"/>
    </format>
    <format dxfId="536">
      <pivotArea outline="0" collapsedLevelsAreSubtotals="1" fieldPosition="0"/>
    </format>
  </formats>
  <chartFormats count="7">
    <chartFormat chart="3" format="450" series="1">
      <pivotArea type="data" outline="0" fieldPosition="0">
        <references count="1">
          <reference field="4294967294" count="1" selected="0">
            <x v="0"/>
          </reference>
        </references>
      </pivotArea>
    </chartFormat>
    <chartFormat chart="3" format="451">
      <pivotArea type="data" outline="0" fieldPosition="0">
        <references count="2">
          <reference field="4294967294" count="1" selected="0">
            <x v="0"/>
          </reference>
          <reference field="73" count="1" selected="0">
            <x v="1"/>
          </reference>
        </references>
      </pivotArea>
    </chartFormat>
    <chartFormat chart="3" format="452">
      <pivotArea type="data" outline="0" fieldPosition="0">
        <references count="2">
          <reference field="4294967294" count="1" selected="0">
            <x v="0"/>
          </reference>
          <reference field="73" count="1" selected="0">
            <x v="2"/>
          </reference>
        </references>
      </pivotArea>
    </chartFormat>
    <chartFormat chart="3" format="453">
      <pivotArea type="data" outline="0" fieldPosition="0">
        <references count="2">
          <reference field="4294967294" count="1" selected="0">
            <x v="0"/>
          </reference>
          <reference field="73" count="1" selected="0">
            <x v="3"/>
          </reference>
        </references>
      </pivotArea>
    </chartFormat>
    <chartFormat chart="3" format="454">
      <pivotArea type="data" outline="0" fieldPosition="0">
        <references count="2">
          <reference field="4294967294" count="1" selected="0">
            <x v="0"/>
          </reference>
          <reference field="73" count="1" selected="0">
            <x v="4"/>
          </reference>
        </references>
      </pivotArea>
    </chartFormat>
    <chartFormat chart="3" format="455">
      <pivotArea type="data" outline="0" fieldPosition="0">
        <references count="2">
          <reference field="4294967294" count="1" selected="0">
            <x v="0"/>
          </reference>
          <reference field="73" count="1" selected="0">
            <x v="5"/>
          </reference>
        </references>
      </pivotArea>
    </chartFormat>
    <chartFormat chart="3" format="456">
      <pivotArea type="data" outline="0" fieldPosition="0">
        <references count="2">
          <reference field="4294967294" count="1" selected="0">
            <x v="0"/>
          </reference>
          <reference field="73"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EC86EF77-A228-4BD9-8C49-1310411B841D}" name="PivotTable47"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8" rowHeaderCaption="Întrebarea 6">
  <location ref="A35:B40" firstHeaderRow="1" firstDataRow="1" firstDataCol="1"/>
  <pivotFields count="91">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h="1" x="0"/>
        <item h="1" m="1" x="5"/>
        <item h="1" m="1" x="6"/>
        <item h="1" m="1" x="8"/>
        <item h="1" m="1" x="7"/>
        <item n="i) În foarte mare măsură" x="1"/>
        <item n="ii) În mare măsură" x="2"/>
        <item n="iii) În mică măsură" x="3"/>
        <item n="iv) În foarte mică măsură"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8">
        <item x="0"/>
        <item x="1"/>
        <item x="4"/>
        <item x="5"/>
        <item x="6"/>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3"/>
  </rowFields>
  <rowItems count="5">
    <i>
      <x v="5"/>
    </i>
    <i>
      <x v="6"/>
    </i>
    <i>
      <x v="7"/>
    </i>
    <i>
      <x v="8"/>
    </i>
    <i t="grand">
      <x/>
    </i>
  </rowItems>
  <colItems count="1">
    <i/>
  </colItems>
  <dataFields count="1">
    <dataField name="Count of 6. În ce măsură progresul financiar al proiectului respectă graficul de rambursare?" fld="23" subtotal="count" showDataAs="percentOfTotal" baseField="0" baseItem="0" numFmtId="10"/>
  </dataFields>
  <formats count="21">
    <format dxfId="41">
      <pivotArea field="23" type="button" dataOnly="0" labelOnly="1" outline="0" axis="axisRow" fieldPosition="0"/>
    </format>
    <format dxfId="40">
      <pivotArea dataOnly="0" labelOnly="1" outline="0" axis="axisValues" fieldPosition="0"/>
    </format>
    <format dxfId="39">
      <pivotArea outline="0" fieldPosition="0">
        <references count="1">
          <reference field="4294967294" count="1">
            <x v="0"/>
          </reference>
        </references>
      </pivotArea>
    </format>
    <format dxfId="38">
      <pivotArea field="23" type="button" dataOnly="0" labelOnly="1" outline="0" axis="axisRow" fieldPosition="0"/>
    </format>
    <format dxfId="37">
      <pivotArea dataOnly="0" labelOnly="1" outline="0" axis="axisValues" fieldPosition="0"/>
    </format>
    <format dxfId="36">
      <pivotArea grandRow="1" outline="0" collapsedLevelsAreSubtotals="1" fieldPosition="0"/>
    </format>
    <format dxfId="35">
      <pivotArea dataOnly="0" labelOnly="1" grandRow="1" outline="0" fieldPosition="0"/>
    </format>
    <format dxfId="34">
      <pivotArea type="all" dataOnly="0" outline="0" fieldPosition="0"/>
    </format>
    <format dxfId="33">
      <pivotArea outline="0" collapsedLevelsAreSubtotals="1" fieldPosition="0"/>
    </format>
    <format dxfId="32">
      <pivotArea field="23" type="button" dataOnly="0" labelOnly="1" outline="0" axis="axisRow" fieldPosition="0"/>
    </format>
    <format dxfId="31">
      <pivotArea dataOnly="0" labelOnly="1" fieldPosition="0">
        <references count="1">
          <reference field="23" count="0"/>
        </references>
      </pivotArea>
    </format>
    <format dxfId="30">
      <pivotArea dataOnly="0" labelOnly="1" grandRow="1" outline="0" fieldPosition="0"/>
    </format>
    <format dxfId="29">
      <pivotArea dataOnly="0" labelOnly="1" outline="0" axis="axisValues" fieldPosition="0"/>
    </format>
    <format dxfId="28">
      <pivotArea type="all" dataOnly="0" outline="0" fieldPosition="0"/>
    </format>
    <format dxfId="27">
      <pivotArea outline="0" collapsedLevelsAreSubtotals="1" fieldPosition="0"/>
    </format>
    <format dxfId="26">
      <pivotArea field="23" type="button" dataOnly="0" labelOnly="1" outline="0" axis="axisRow" fieldPosition="0"/>
    </format>
    <format dxfId="25">
      <pivotArea dataOnly="0" labelOnly="1" fieldPosition="0">
        <references count="1">
          <reference field="23" count="0"/>
        </references>
      </pivotArea>
    </format>
    <format dxfId="24">
      <pivotArea dataOnly="0" labelOnly="1" grandRow="1" outline="0" fieldPosition="0"/>
    </format>
    <format dxfId="23">
      <pivotArea dataOnly="0" labelOnly="1" outline="0" axis="axisValues" fieldPosition="0"/>
    </format>
    <format dxfId="22">
      <pivotArea outline="0" collapsedLevelsAreSubtotals="1" fieldPosition="0"/>
    </format>
    <format dxfId="21">
      <pivotArea collapsedLevelsAreSubtotals="1" fieldPosition="0">
        <references count="1">
          <reference field="23" count="0"/>
        </references>
      </pivotArea>
    </format>
  </formats>
  <chartFormats count="5">
    <chartFormat chart="3" format="0" series="1">
      <pivotArea type="data" outline="0" fieldPosition="0">
        <references count="1">
          <reference field="4294967294" count="1" selected="0">
            <x v="0"/>
          </reference>
        </references>
      </pivotArea>
    </chartFormat>
    <chartFormat chart="3" format="1">
      <pivotArea type="data" outline="0" fieldPosition="0">
        <references count="2">
          <reference field="4294967294" count="1" selected="0">
            <x v="0"/>
          </reference>
          <reference field="23" count="1" selected="0">
            <x v="5"/>
          </reference>
        </references>
      </pivotArea>
    </chartFormat>
    <chartFormat chart="3" format="2">
      <pivotArea type="data" outline="0" fieldPosition="0">
        <references count="2">
          <reference field="4294967294" count="1" selected="0">
            <x v="0"/>
          </reference>
          <reference field="23" count="1" selected="0">
            <x v="6"/>
          </reference>
        </references>
      </pivotArea>
    </chartFormat>
    <chartFormat chart="3" format="3">
      <pivotArea type="data" outline="0" fieldPosition="0">
        <references count="2">
          <reference field="4294967294" count="1" selected="0">
            <x v="0"/>
          </reference>
          <reference field="23" count="1" selected="0">
            <x v="7"/>
          </reference>
        </references>
      </pivotArea>
    </chartFormat>
    <chartFormat chart="3" format="4">
      <pivotArea type="data" outline="0" fieldPosition="0">
        <references count="2">
          <reference field="4294967294" count="1" selected="0">
            <x v="0"/>
          </reference>
          <reference field="23"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0.xml><?xml version="1.0" encoding="utf-8"?>
<pivotTableDefinition xmlns="http://schemas.openxmlformats.org/spreadsheetml/2006/main" xmlns:mc="http://schemas.openxmlformats.org/markup-compatibility/2006" xmlns:xr="http://schemas.microsoft.com/office/spreadsheetml/2014/revision" mc:Ignorable="xr" xr:uid="{77425705-59B7-4C33-94A7-4C2EB574513A}" name="PivotTable6"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8" rowHeaderCaption="Întrebarea 16">
  <location ref="A120:B125" firstHeaderRow="1" firstDataRow="1" firstDataCol="1"/>
  <pivotFields count="91">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h="1" x="0"/>
        <item n="i) A crescut în mare măsură" x="1"/>
        <item n="ii) A crescut în mică măsură" x="2"/>
        <item n="iii) Nu s-a modificat" x="4"/>
        <item n="iv) Nu știu / Nu răspund"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3"/>
  </rowFields>
  <rowItems count="5">
    <i>
      <x v="1"/>
    </i>
    <i>
      <x v="2"/>
    </i>
    <i>
      <x v="3"/>
    </i>
    <i>
      <x v="4"/>
    </i>
    <i t="grand">
      <x/>
    </i>
  </rowItems>
  <colItems count="1">
    <i/>
  </colItems>
  <dataFields count="1">
    <dataField name="Count of 16. În ce măsură ați observat_x000a_în ultimii 7 ani o modificare a numărului de proiecte cu finanțare FESI având_x000a_obiective cu impact strategic în comparație cu perioada 2007-2013? (prin_x000a_impact strategic înțelegând că afectează, de exemplu, un sector " fld="33" subtotal="count" showDataAs="percentOfTotal" baseField="0" baseItem="0" numFmtId="10"/>
  </dataFields>
  <formats count="32">
    <format dxfId="587">
      <pivotArea dataOnly="0" labelOnly="1" outline="0" axis="axisValues" fieldPosition="0"/>
    </format>
    <format dxfId="586">
      <pivotArea type="all" dataOnly="0" outline="0" fieldPosition="0"/>
    </format>
    <format dxfId="585">
      <pivotArea outline="0" collapsedLevelsAreSubtotals="1" fieldPosition="0"/>
    </format>
    <format dxfId="584">
      <pivotArea field="33" type="button" dataOnly="0" labelOnly="1" outline="0" axis="axisRow" fieldPosition="0"/>
    </format>
    <format dxfId="583">
      <pivotArea dataOnly="0" labelOnly="1" fieldPosition="0">
        <references count="1">
          <reference field="33" count="0"/>
        </references>
      </pivotArea>
    </format>
    <format dxfId="582">
      <pivotArea dataOnly="0" labelOnly="1" grandRow="1" outline="0" fieldPosition="0"/>
    </format>
    <format dxfId="581">
      <pivotArea dataOnly="0" labelOnly="1" outline="0" axis="axisValues" fieldPosition="0"/>
    </format>
    <format dxfId="580">
      <pivotArea type="all" dataOnly="0" outline="0" fieldPosition="0"/>
    </format>
    <format dxfId="579">
      <pivotArea outline="0" collapsedLevelsAreSubtotals="1" fieldPosition="0"/>
    </format>
    <format dxfId="578">
      <pivotArea field="33" type="button" dataOnly="0" labelOnly="1" outline="0" axis="axisRow" fieldPosition="0"/>
    </format>
    <format dxfId="577">
      <pivotArea dataOnly="0" labelOnly="1" fieldPosition="0">
        <references count="1">
          <reference field="33" count="0"/>
        </references>
      </pivotArea>
    </format>
    <format dxfId="576">
      <pivotArea dataOnly="0" labelOnly="1" grandRow="1" outline="0" fieldPosition="0"/>
    </format>
    <format dxfId="575">
      <pivotArea dataOnly="0" labelOnly="1" outline="0" axis="axisValues" fieldPosition="0"/>
    </format>
    <format dxfId="574">
      <pivotArea type="all" dataOnly="0" outline="0" fieldPosition="0"/>
    </format>
    <format dxfId="573">
      <pivotArea outline="0" collapsedLevelsAreSubtotals="1" fieldPosition="0"/>
    </format>
    <format dxfId="572">
      <pivotArea field="33" type="button" dataOnly="0" labelOnly="1" outline="0" axis="axisRow" fieldPosition="0"/>
    </format>
    <format dxfId="571">
      <pivotArea dataOnly="0" labelOnly="1" fieldPosition="0">
        <references count="1">
          <reference field="33" count="0"/>
        </references>
      </pivotArea>
    </format>
    <format dxfId="570">
      <pivotArea dataOnly="0" labelOnly="1" grandRow="1" outline="0" fieldPosition="0"/>
    </format>
    <format dxfId="569">
      <pivotArea dataOnly="0" labelOnly="1" outline="0" axis="axisValues" fieldPosition="0"/>
    </format>
    <format dxfId="568">
      <pivotArea dataOnly="0" labelOnly="1" fieldPosition="0">
        <references count="1">
          <reference field="33" count="0"/>
        </references>
      </pivotArea>
    </format>
    <format dxfId="567">
      <pivotArea grandRow="1" outline="0" collapsedLevelsAreSubtotals="1" fieldPosition="0"/>
    </format>
    <format dxfId="566">
      <pivotArea dataOnly="0" labelOnly="1" grandRow="1" outline="0" fieldPosition="0"/>
    </format>
    <format dxfId="565">
      <pivotArea field="33" type="button" dataOnly="0" labelOnly="1" outline="0" axis="axisRow" fieldPosition="0"/>
    </format>
    <format dxfId="564">
      <pivotArea dataOnly="0" outline="0" axis="axisValues" fieldPosition="0"/>
    </format>
    <format dxfId="563">
      <pivotArea outline="0" fieldPosition="0">
        <references count="1">
          <reference field="4294967294" count="1">
            <x v="0"/>
          </reference>
        </references>
      </pivotArea>
    </format>
    <format dxfId="562">
      <pivotArea collapsedLevelsAreSubtotals="1" fieldPosition="0">
        <references count="1">
          <reference field="33" count="1">
            <x v="1"/>
          </reference>
        </references>
      </pivotArea>
    </format>
    <format dxfId="561">
      <pivotArea collapsedLevelsAreSubtotals="1" fieldPosition="0">
        <references count="1">
          <reference field="33" count="1">
            <x v="2"/>
          </reference>
        </references>
      </pivotArea>
    </format>
    <format dxfId="560">
      <pivotArea collapsedLevelsAreSubtotals="1" fieldPosition="0">
        <references count="1">
          <reference field="33" count="2">
            <x v="3"/>
            <x v="4"/>
          </reference>
        </references>
      </pivotArea>
    </format>
    <format dxfId="559">
      <pivotArea outline="0" collapsedLevelsAreSubtotals="1" fieldPosition="0"/>
    </format>
    <format dxfId="558">
      <pivotArea type="all" dataOnly="0" outline="0" fieldPosition="0"/>
    </format>
    <format dxfId="557">
      <pivotArea outline="0" collapsedLevelsAreSubtotals="1" fieldPosition="0"/>
    </format>
    <format dxfId="556">
      <pivotArea collapsedLevelsAreSubtotals="1" fieldPosition="0">
        <references count="1">
          <reference field="33" count="0"/>
        </references>
      </pivotArea>
    </format>
  </formats>
  <chartFormats count="5">
    <chartFormat chart="1" format="78" series="1">
      <pivotArea type="data" outline="0" fieldPosition="0">
        <references count="1">
          <reference field="4294967294" count="1" selected="0">
            <x v="0"/>
          </reference>
        </references>
      </pivotArea>
    </chartFormat>
    <chartFormat chart="1" format="79">
      <pivotArea type="data" outline="0" fieldPosition="0">
        <references count="2">
          <reference field="4294967294" count="1" selected="0">
            <x v="0"/>
          </reference>
          <reference field="33" count="1" selected="0">
            <x v="1"/>
          </reference>
        </references>
      </pivotArea>
    </chartFormat>
    <chartFormat chart="1" format="80">
      <pivotArea type="data" outline="0" fieldPosition="0">
        <references count="2">
          <reference field="4294967294" count="1" selected="0">
            <x v="0"/>
          </reference>
          <reference field="33" count="1" selected="0">
            <x v="2"/>
          </reference>
        </references>
      </pivotArea>
    </chartFormat>
    <chartFormat chart="1" format="81">
      <pivotArea type="data" outline="0" fieldPosition="0">
        <references count="2">
          <reference field="4294967294" count="1" selected="0">
            <x v="0"/>
          </reference>
          <reference field="33" count="1" selected="0">
            <x v="3"/>
          </reference>
        </references>
      </pivotArea>
    </chartFormat>
    <chartFormat chart="1" format="82">
      <pivotArea type="data" outline="0" fieldPosition="0">
        <references count="2">
          <reference field="4294967294" count="1" selected="0">
            <x v="0"/>
          </reference>
          <reference field="33"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1.xml><?xml version="1.0" encoding="utf-8"?>
<pivotTableDefinition xmlns="http://schemas.openxmlformats.org/spreadsheetml/2006/main" xmlns:mc="http://schemas.openxmlformats.org/markup-compatibility/2006" xmlns:xr="http://schemas.microsoft.com/office/spreadsheetml/2014/revision" mc:Ignorable="xr" xr:uid="{78275DCF-A4BE-4995-87FC-2058A3A4DF81}" name="PivotTable68"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0" rowHeaderCaption="Întrebarea 51.4">
  <location ref="A486:B492" firstHeaderRow="1" firstDataRow="1" firstDataCol="1"/>
  <pivotFields count="91">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h="1" x="0"/>
        <item x="3"/>
        <item x="2"/>
        <item x="1"/>
        <item x="5"/>
        <item x="4"/>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79"/>
  </rowFields>
  <rowItems count="6">
    <i>
      <x v="1"/>
    </i>
    <i>
      <x v="2"/>
    </i>
    <i>
      <x v="3"/>
    </i>
    <i>
      <x v="4"/>
    </i>
    <i>
      <x v="5"/>
    </i>
    <i t="grand">
      <x/>
    </i>
  </rowItems>
  <colItems count="1">
    <i/>
  </colItems>
  <dataFields count="1">
    <dataField name="Count of 51. Cum apreciați eficacitatea acțiunilor de_x000a_informare și de diseminare a informațiilor privind Fondurile Europene_x000a_Structurale și de Coeziune? - Seminarii si conferințe prin internet" fld="79" subtotal="count" showDataAs="percentOfTotal" baseField="0" baseItem="0" numFmtId="164"/>
  </dataFields>
  <formats count="25">
    <format dxfId="612">
      <pivotArea dataOnly="0" outline="0" axis="axisValues" fieldPosition="0"/>
    </format>
    <format dxfId="611">
      <pivotArea field="79" type="button" dataOnly="0" labelOnly="1" outline="0" axis="axisRow" fieldPosition="0"/>
    </format>
    <format dxfId="610">
      <pivotArea dataOnly="0" labelOnly="1" outline="0" axis="axisValues" fieldPosition="0"/>
    </format>
    <format dxfId="609">
      <pivotArea grandRow="1" outline="0" collapsedLevelsAreSubtotals="1" fieldPosition="0"/>
    </format>
    <format dxfId="608">
      <pivotArea dataOnly="0" labelOnly="1" grandRow="1" outline="0" fieldPosition="0"/>
    </format>
    <format dxfId="607">
      <pivotArea outline="0" fieldPosition="0">
        <references count="1">
          <reference field="4294967294" count="1">
            <x v="0"/>
          </reference>
        </references>
      </pivotArea>
    </format>
    <format dxfId="606">
      <pivotArea type="all" dataOnly="0" outline="0" fieldPosition="0"/>
    </format>
    <format dxfId="605">
      <pivotArea dataOnly="0" labelOnly="1" fieldPosition="0">
        <references count="1">
          <reference field="79" count="0"/>
        </references>
      </pivotArea>
    </format>
    <format dxfId="604">
      <pivotArea dataOnly="0" labelOnly="1" grandRow="1" outline="0" fieldPosition="0"/>
    </format>
    <format dxfId="603">
      <pivotArea type="all" dataOnly="0" outline="0" fieldPosition="0"/>
    </format>
    <format dxfId="602">
      <pivotArea dataOnly="0" labelOnly="1" fieldPosition="0">
        <references count="1">
          <reference field="79" count="0"/>
        </references>
      </pivotArea>
    </format>
    <format dxfId="601">
      <pivotArea dataOnly="0" labelOnly="1" grandRow="1" outline="0" fieldPosition="0"/>
    </format>
    <format dxfId="600">
      <pivotArea collapsedLevelsAreSubtotals="1" fieldPosition="0">
        <references count="1">
          <reference field="79" count="4">
            <x v="2"/>
            <x v="3"/>
            <x v="4"/>
            <x v="5"/>
          </reference>
        </references>
      </pivotArea>
    </format>
    <format dxfId="599">
      <pivotArea dataOnly="0" labelOnly="1" fieldPosition="0">
        <references count="1">
          <reference field="79" count="4">
            <x v="2"/>
            <x v="3"/>
            <x v="4"/>
            <x v="5"/>
          </reference>
        </references>
      </pivotArea>
    </format>
    <format dxfId="598">
      <pivotArea grandRow="1" outline="0" collapsedLevelsAreSubtotals="1" fieldPosition="0"/>
    </format>
    <format dxfId="597">
      <pivotArea dataOnly="0" labelOnly="1" grandRow="1" outline="0" fieldPosition="0"/>
    </format>
    <format dxfId="596">
      <pivotArea outline="0" collapsedLevelsAreSubtotals="1" fieldPosition="0"/>
    </format>
    <format dxfId="595">
      <pivotArea type="all" dataOnly="0" outline="0" fieldPosition="0"/>
    </format>
    <format dxfId="594">
      <pivotArea outline="0" collapsedLevelsAreSubtotals="1" fieldPosition="0"/>
    </format>
    <format dxfId="593">
      <pivotArea field="79" type="button" dataOnly="0" labelOnly="1" outline="0" axis="axisRow" fieldPosition="0"/>
    </format>
    <format dxfId="592">
      <pivotArea dataOnly="0" labelOnly="1" fieldPosition="0">
        <references count="1">
          <reference field="79" count="0"/>
        </references>
      </pivotArea>
    </format>
    <format dxfId="591">
      <pivotArea dataOnly="0" labelOnly="1" grandRow="1" outline="0" fieldPosition="0"/>
    </format>
    <format dxfId="590">
      <pivotArea dataOnly="0" labelOnly="1" outline="0" axis="axisValues" fieldPosition="0"/>
    </format>
    <format dxfId="589">
      <pivotArea outline="0" collapsedLevelsAreSubtotals="1" fieldPosition="0"/>
    </format>
    <format dxfId="588">
      <pivotArea dataOnly="0" labelOnly="1" outline="0" axis="axisValues" fieldPosition="0"/>
    </format>
  </formats>
  <chartFormats count="6">
    <chartFormat chart="3" format="570" series="1">
      <pivotArea type="data" outline="0" fieldPosition="0">
        <references count="1">
          <reference field="4294967294" count="1" selected="0">
            <x v="0"/>
          </reference>
        </references>
      </pivotArea>
    </chartFormat>
    <chartFormat chart="3" format="571">
      <pivotArea type="data" outline="0" fieldPosition="0">
        <references count="2">
          <reference field="4294967294" count="1" selected="0">
            <x v="0"/>
          </reference>
          <reference field="79" count="1" selected="0">
            <x v="1"/>
          </reference>
        </references>
      </pivotArea>
    </chartFormat>
    <chartFormat chart="3" format="572">
      <pivotArea type="data" outline="0" fieldPosition="0">
        <references count="2">
          <reference field="4294967294" count="1" selected="0">
            <x v="0"/>
          </reference>
          <reference field="79" count="1" selected="0">
            <x v="2"/>
          </reference>
        </references>
      </pivotArea>
    </chartFormat>
    <chartFormat chart="3" format="573">
      <pivotArea type="data" outline="0" fieldPosition="0">
        <references count="2">
          <reference field="4294967294" count="1" selected="0">
            <x v="0"/>
          </reference>
          <reference field="79" count="1" selected="0">
            <x v="3"/>
          </reference>
        </references>
      </pivotArea>
    </chartFormat>
    <chartFormat chart="3" format="574">
      <pivotArea type="data" outline="0" fieldPosition="0">
        <references count="2">
          <reference field="4294967294" count="1" selected="0">
            <x v="0"/>
          </reference>
          <reference field="79" count="1" selected="0">
            <x v="4"/>
          </reference>
        </references>
      </pivotArea>
    </chartFormat>
    <chartFormat chart="3" format="575">
      <pivotArea type="data" outline="0" fieldPosition="0">
        <references count="2">
          <reference field="4294967294" count="1" selected="0">
            <x v="0"/>
          </reference>
          <reference field="79"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2.xml><?xml version="1.0" encoding="utf-8"?>
<pivotTableDefinition xmlns="http://schemas.openxmlformats.org/spreadsheetml/2006/main" xmlns:mc="http://schemas.openxmlformats.org/markup-compatibility/2006" xmlns:xr="http://schemas.microsoft.com/office/spreadsheetml/2014/revision" mc:Ignorable="xr" xr:uid="{8FB5E967-CCEF-48BE-BF4D-834303EE5DFC}" name="PivotTable8"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7" rowHeaderCaption="Întrebarea 18 ">
  <location ref="A137:B143" firstHeaderRow="1" firstDataRow="1" firstDataCol="1"/>
  <pivotFields count="91">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h="1" x="0"/>
        <item n="i) A crescut în mare măsură" x="1"/>
        <item n="ii) A crescut în mică măsură" x="4"/>
        <item n="iii) A scăzut în mică măsură" x="5"/>
        <item n="iv) Nu s-a modificat" x="3"/>
        <item n="v) Nu știu / Nu răspund"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5"/>
  </rowFields>
  <rowItems count="6">
    <i>
      <x v="1"/>
    </i>
    <i>
      <x v="2"/>
    </i>
    <i>
      <x v="3"/>
    </i>
    <i>
      <x v="4"/>
    </i>
    <i>
      <x v="5"/>
    </i>
    <i t="grand">
      <x/>
    </i>
  </rowItems>
  <colItems count="1">
    <i/>
  </colItems>
  <dataFields count="1">
    <dataField name="Count of 18. În ce măsură ați observat_x000a_în ultimii 7 ani o modificare a eficienței în implementarea proiectelor cu_x000a_finanțare FESI în comparație cu perioada 2007-2013? (prin eficiență înțelegând, de exemplu, că rapoartele tehnice de progres nu au primit ob" fld="35" subtotal="count" showDataAs="percentOfTotal" baseField="0" baseItem="0" numFmtId="10"/>
  </dataFields>
  <formats count="21">
    <format dxfId="633">
      <pivotArea dataOnly="0" outline="0" axis="axisValues" fieldPosition="0"/>
    </format>
    <format dxfId="632">
      <pivotArea field="35" type="button" dataOnly="0" labelOnly="1" outline="0" axis="axisRow" fieldPosition="0"/>
    </format>
    <format dxfId="631">
      <pivotArea dataOnly="0" labelOnly="1" outline="0" axis="axisValues" fieldPosition="0"/>
    </format>
    <format dxfId="630">
      <pivotArea dataOnly="0" labelOnly="1" grandRow="1" outline="0" fieldPosition="0"/>
    </format>
    <format dxfId="629">
      <pivotArea grandRow="1" outline="0" collapsedLevelsAreSubtotals="1" fieldPosition="0"/>
    </format>
    <format dxfId="628">
      <pivotArea dataOnly="0" labelOnly="1" grandRow="1" outline="0" fieldPosition="0"/>
    </format>
    <format dxfId="627">
      <pivotArea outline="0" fieldPosition="0">
        <references count="1">
          <reference field="4294967294" count="1">
            <x v="0"/>
          </reference>
        </references>
      </pivotArea>
    </format>
    <format dxfId="626">
      <pivotArea outline="0" collapsedLevelsAreSubtotals="1" fieldPosition="0"/>
    </format>
    <format dxfId="625">
      <pivotArea type="all" dataOnly="0" outline="0" fieldPosition="0"/>
    </format>
    <format dxfId="624">
      <pivotArea outline="0" collapsedLevelsAreSubtotals="1" fieldPosition="0"/>
    </format>
    <format dxfId="623">
      <pivotArea field="35" type="button" dataOnly="0" labelOnly="1" outline="0" axis="axisRow" fieldPosition="0"/>
    </format>
    <format dxfId="622">
      <pivotArea dataOnly="0" labelOnly="1" fieldPosition="0">
        <references count="1">
          <reference field="35" count="0"/>
        </references>
      </pivotArea>
    </format>
    <format dxfId="621">
      <pivotArea dataOnly="0" labelOnly="1" grandRow="1" outline="0" fieldPosition="0"/>
    </format>
    <format dxfId="620">
      <pivotArea dataOnly="0" labelOnly="1" outline="0" axis="axisValues" fieldPosition="0"/>
    </format>
    <format dxfId="619">
      <pivotArea type="all" dataOnly="0" outline="0" fieldPosition="0"/>
    </format>
    <format dxfId="618">
      <pivotArea outline="0" collapsedLevelsAreSubtotals="1" fieldPosition="0"/>
    </format>
    <format dxfId="617">
      <pivotArea field="35" type="button" dataOnly="0" labelOnly="1" outline="0" axis="axisRow" fieldPosition="0"/>
    </format>
    <format dxfId="616">
      <pivotArea dataOnly="0" labelOnly="1" fieldPosition="0">
        <references count="1">
          <reference field="35" count="0"/>
        </references>
      </pivotArea>
    </format>
    <format dxfId="615">
      <pivotArea dataOnly="0" labelOnly="1" grandRow="1" outline="0" fieldPosition="0"/>
    </format>
    <format dxfId="614">
      <pivotArea dataOnly="0" labelOnly="1" outline="0" axis="axisValues" fieldPosition="0"/>
    </format>
    <format dxfId="613">
      <pivotArea collapsedLevelsAreSubtotals="1" fieldPosition="0">
        <references count="1">
          <reference field="35" count="0"/>
        </references>
      </pivotArea>
    </format>
  </formats>
  <chartFormats count="6">
    <chartFormat chart="9" format="93" series="1">
      <pivotArea type="data" outline="0" fieldPosition="0">
        <references count="1">
          <reference field="4294967294" count="1" selected="0">
            <x v="0"/>
          </reference>
        </references>
      </pivotArea>
    </chartFormat>
    <chartFormat chart="9" format="94">
      <pivotArea type="data" outline="0" fieldPosition="0">
        <references count="2">
          <reference field="4294967294" count="1" selected="0">
            <x v="0"/>
          </reference>
          <reference field="35" count="1" selected="0">
            <x v="1"/>
          </reference>
        </references>
      </pivotArea>
    </chartFormat>
    <chartFormat chart="9" format="95">
      <pivotArea type="data" outline="0" fieldPosition="0">
        <references count="2">
          <reference field="4294967294" count="1" selected="0">
            <x v="0"/>
          </reference>
          <reference field="35" count="1" selected="0">
            <x v="2"/>
          </reference>
        </references>
      </pivotArea>
    </chartFormat>
    <chartFormat chart="9" format="96">
      <pivotArea type="data" outline="0" fieldPosition="0">
        <references count="2">
          <reference field="4294967294" count="1" selected="0">
            <x v="0"/>
          </reference>
          <reference field="35" count="1" selected="0">
            <x v="3"/>
          </reference>
        </references>
      </pivotArea>
    </chartFormat>
    <chartFormat chart="9" format="97">
      <pivotArea type="data" outline="0" fieldPosition="0">
        <references count="2">
          <reference field="4294967294" count="1" selected="0">
            <x v="0"/>
          </reference>
          <reference field="35" count="1" selected="0">
            <x v="4"/>
          </reference>
        </references>
      </pivotArea>
    </chartFormat>
    <chartFormat chart="9" format="98">
      <pivotArea type="data" outline="0" fieldPosition="0">
        <references count="2">
          <reference field="4294967294" count="1" selected="0">
            <x v="0"/>
          </reference>
          <reference field="35"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3.xml><?xml version="1.0" encoding="utf-8"?>
<pivotTableDefinition xmlns="http://schemas.openxmlformats.org/spreadsheetml/2006/main" xmlns:mc="http://schemas.openxmlformats.org/markup-compatibility/2006" xmlns:xr="http://schemas.microsoft.com/office/spreadsheetml/2014/revision" mc:Ignorable="xr" xr:uid="{2F298AC2-DC12-4D8A-9CB5-A92083BF6367}" name="PivotTable4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4" rowHeaderCaption="Întrebarea 9">
  <location ref="A55:B60" firstHeaderRow="1" firstDataRow="1" firstDataCol="1"/>
  <pivotFields count="91">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h="1" x="0"/>
        <item n="i) În foarte mare măsură" x="1"/>
        <item n="ii) În mare măsură" x="2"/>
        <item n="iii) În mică măsură" x="3"/>
        <item n="iv) Nu știu / Nu răspund"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6"/>
  </rowFields>
  <rowItems count="5">
    <i>
      <x v="1"/>
    </i>
    <i>
      <x v="2"/>
    </i>
    <i>
      <x v="3"/>
    </i>
    <i>
      <x v="4"/>
    </i>
    <i t="grand">
      <x/>
    </i>
  </rowItems>
  <colItems count="1">
    <i/>
  </colItems>
  <dataFields count="1">
    <dataField name="Count of 9. În ce măsură sprijinul de care organizația dumneavoastră a beneficiat prin POAT a contribuit la diminuarea nevoilor resimțite la momentul elaborării cererii de finanțare?" fld="26" subtotal="count" showDataAs="percentOfTotal" baseField="0" baseItem="0" numFmtId="10"/>
  </dataFields>
  <formats count="22">
    <format dxfId="655">
      <pivotArea dataOnly="0" labelOnly="1" outline="0" axis="axisValues" fieldPosition="0"/>
    </format>
    <format dxfId="654">
      <pivotArea outline="0" fieldPosition="0">
        <references count="1">
          <reference field="4294967294" count="1">
            <x v="0"/>
          </reference>
        </references>
      </pivotArea>
    </format>
    <format dxfId="653">
      <pivotArea type="all" dataOnly="0" outline="0" fieldPosition="0"/>
    </format>
    <format dxfId="652">
      <pivotArea outline="0" collapsedLevelsAreSubtotals="1" fieldPosition="0"/>
    </format>
    <format dxfId="651">
      <pivotArea field="26" type="button" dataOnly="0" labelOnly="1" outline="0" axis="axisRow" fieldPosition="0"/>
    </format>
    <format dxfId="650">
      <pivotArea dataOnly="0" labelOnly="1" fieldPosition="0">
        <references count="1">
          <reference field="26" count="0"/>
        </references>
      </pivotArea>
    </format>
    <format dxfId="649">
      <pivotArea dataOnly="0" labelOnly="1" grandRow="1" outline="0" fieldPosition="0"/>
    </format>
    <format dxfId="648">
      <pivotArea type="all" dataOnly="0" outline="0" fieldPosition="0"/>
    </format>
    <format dxfId="647">
      <pivotArea outline="0" collapsedLevelsAreSubtotals="1" fieldPosition="0"/>
    </format>
    <format dxfId="646">
      <pivotArea field="26" type="button" dataOnly="0" labelOnly="1" outline="0" axis="axisRow" fieldPosition="0"/>
    </format>
    <format dxfId="645">
      <pivotArea dataOnly="0" labelOnly="1" fieldPosition="0">
        <references count="1">
          <reference field="26" count="0"/>
        </references>
      </pivotArea>
    </format>
    <format dxfId="644">
      <pivotArea dataOnly="0" labelOnly="1" grandRow="1" outline="0" fieldPosition="0"/>
    </format>
    <format dxfId="643">
      <pivotArea dataOnly="0" outline="0" axis="axisValues" fieldPosition="0"/>
    </format>
    <format dxfId="642">
      <pivotArea field="26" type="button" dataOnly="0" labelOnly="1" outline="0" axis="axisRow" fieldPosition="0"/>
    </format>
    <format dxfId="641">
      <pivotArea outline="0" collapsedLevelsAreSubtotals="1" fieldPosition="0"/>
    </format>
    <format dxfId="640">
      <pivotArea outline="0" collapsedLevelsAreSubtotals="1" fieldPosition="0"/>
    </format>
    <format dxfId="639">
      <pivotArea dataOnly="0" labelOnly="1" fieldPosition="0">
        <references count="1">
          <reference field="26" count="0"/>
        </references>
      </pivotArea>
    </format>
    <format dxfId="638">
      <pivotArea grandRow="1" outline="0" collapsedLevelsAreSubtotals="1" fieldPosition="0"/>
    </format>
    <format dxfId="637">
      <pivotArea dataOnly="0" labelOnly="1" grandRow="1" outline="0" fieldPosition="0"/>
    </format>
    <format dxfId="636">
      <pivotArea type="all" dataOnly="0" outline="0" fieldPosition="0"/>
    </format>
    <format dxfId="635">
      <pivotArea outline="0" collapsedLevelsAreSubtotals="1" fieldPosition="0"/>
    </format>
    <format dxfId="634">
      <pivotArea collapsedLevelsAreSubtotals="1" fieldPosition="0">
        <references count="1">
          <reference field="26" count="0"/>
        </references>
      </pivotArea>
    </format>
  </formats>
  <chartFormats count="5">
    <chartFormat chart="9" format="0" series="1">
      <pivotArea type="data" outline="0" fieldPosition="0">
        <references count="1">
          <reference field="4294967294" count="1" selected="0">
            <x v="0"/>
          </reference>
        </references>
      </pivotArea>
    </chartFormat>
    <chartFormat chart="9" format="1">
      <pivotArea type="data" outline="0" fieldPosition="0">
        <references count="2">
          <reference field="4294967294" count="1" selected="0">
            <x v="0"/>
          </reference>
          <reference field="26" count="1" selected="0">
            <x v="1"/>
          </reference>
        </references>
      </pivotArea>
    </chartFormat>
    <chartFormat chart="9" format="2">
      <pivotArea type="data" outline="0" fieldPosition="0">
        <references count="2">
          <reference field="4294967294" count="1" selected="0">
            <x v="0"/>
          </reference>
          <reference field="26" count="1" selected="0">
            <x v="2"/>
          </reference>
        </references>
      </pivotArea>
    </chartFormat>
    <chartFormat chart="9" format="3">
      <pivotArea type="data" outline="0" fieldPosition="0">
        <references count="2">
          <reference field="4294967294" count="1" selected="0">
            <x v="0"/>
          </reference>
          <reference field="26" count="1" selected="0">
            <x v="3"/>
          </reference>
        </references>
      </pivotArea>
    </chartFormat>
    <chartFormat chart="9" format="4">
      <pivotArea type="data" outline="0" fieldPosition="0">
        <references count="2">
          <reference field="4294967294" count="1" selected="0">
            <x v="0"/>
          </reference>
          <reference field="26"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4.xml><?xml version="1.0" encoding="utf-8"?>
<pivotTableDefinition xmlns="http://schemas.openxmlformats.org/spreadsheetml/2006/main" xmlns:mc="http://schemas.openxmlformats.org/markup-compatibility/2006" xmlns:xr="http://schemas.microsoft.com/office/spreadsheetml/2014/revision" mc:Ignorable="xr" xr:uid="{3C3CBE01-CE85-4E5F-B83B-9127BCA7FE7C}" name="PivotTable20"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3" rowHeaderCaption="Întrebarea 27">
  <location ref="A224:B230" firstHeaderRow="1" firstDataRow="1" firstDataCol="1"/>
  <pivotFields count="91">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h="1" x="0"/>
        <item n="i) A crescut în mare măsură" x="3"/>
        <item n="ii) A crescut în mică măsură" x="2"/>
        <item n="iii) A scăzut în mare măsură" x="4"/>
        <item n="iv) Nu s-a modificat" x="5"/>
        <item n="v) Nu știu / Nu răspund"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4"/>
  </rowFields>
  <rowItems count="6">
    <i>
      <x v="1"/>
    </i>
    <i>
      <x v="2"/>
    </i>
    <i>
      <x v="3"/>
    </i>
    <i>
      <x v="4"/>
    </i>
    <i>
      <x v="5"/>
    </i>
    <i t="grand">
      <x/>
    </i>
  </rowItems>
  <colItems count="1">
    <i/>
  </colItems>
  <dataFields count="1">
    <dataField name="Count of 27. În ce măsură ați observat_x000a_în ultimii 7 ani o modificare în ce privește prezența la nivelul beneficiarilor FESI a unor sisteme de_x000a_control care integrează procesul de luare a deciziilor la nivelul proiectului /_x000a_proiectelor pe care beneficiarii" fld="44" subtotal="count" showDataAs="percentOfTotal" baseField="0" baseItem="0" numFmtId="10"/>
  </dataFields>
  <formats count="25">
    <format dxfId="680">
      <pivotArea dataOnly="0" outline="0" axis="axisValues" fieldPosition="0"/>
    </format>
    <format dxfId="679">
      <pivotArea field="44" type="button" dataOnly="0" labelOnly="1" outline="0" axis="axisRow" fieldPosition="0"/>
    </format>
    <format dxfId="678">
      <pivotArea dataOnly="0" labelOnly="1" outline="0" axis="axisValues" fieldPosition="0"/>
    </format>
    <format dxfId="677">
      <pivotArea outline="0" fieldPosition="0">
        <references count="1">
          <reference field="4294967294" count="1">
            <x v="0"/>
          </reference>
        </references>
      </pivotArea>
    </format>
    <format dxfId="676">
      <pivotArea grandRow="1" outline="0" collapsedLevelsAreSubtotals="1" fieldPosition="0"/>
    </format>
    <format dxfId="675">
      <pivotArea dataOnly="0" labelOnly="1" grandRow="1" outline="0" fieldPosition="0"/>
    </format>
    <format dxfId="674">
      <pivotArea outline="0" collapsedLevelsAreSubtotals="1" fieldPosition="0"/>
    </format>
    <format dxfId="673">
      <pivotArea dataOnly="0" labelOnly="1" fieldPosition="0">
        <references count="1">
          <reference field="44" count="0"/>
        </references>
      </pivotArea>
    </format>
    <format dxfId="672">
      <pivotArea grandRow="1" outline="0" collapsedLevelsAreSubtotals="1" fieldPosition="0"/>
    </format>
    <format dxfId="671">
      <pivotArea dataOnly="0" labelOnly="1" grandRow="1" outline="0" fieldPosition="0"/>
    </format>
    <format dxfId="670">
      <pivotArea outline="0" collapsedLevelsAreSubtotals="1" fieldPosition="0"/>
    </format>
    <format dxfId="669">
      <pivotArea type="all" dataOnly="0" outline="0" fieldPosition="0"/>
    </format>
    <format dxfId="668">
      <pivotArea outline="0" collapsedLevelsAreSubtotals="1" fieldPosition="0"/>
    </format>
    <format dxfId="667">
      <pivotArea field="44" type="button" dataOnly="0" labelOnly="1" outline="0" axis="axisRow" fieldPosition="0"/>
    </format>
    <format dxfId="666">
      <pivotArea dataOnly="0" labelOnly="1" fieldPosition="0">
        <references count="1">
          <reference field="44" count="0"/>
        </references>
      </pivotArea>
    </format>
    <format dxfId="665">
      <pivotArea dataOnly="0" labelOnly="1" grandRow="1" outline="0" fieldPosition="0"/>
    </format>
    <format dxfId="664">
      <pivotArea dataOnly="0" labelOnly="1" outline="0" axis="axisValues" fieldPosition="0"/>
    </format>
    <format dxfId="663">
      <pivotArea type="all" dataOnly="0" outline="0" fieldPosition="0"/>
    </format>
    <format dxfId="662">
      <pivotArea outline="0" collapsedLevelsAreSubtotals="1" fieldPosition="0"/>
    </format>
    <format dxfId="661">
      <pivotArea field="44" type="button" dataOnly="0" labelOnly="1" outline="0" axis="axisRow" fieldPosition="0"/>
    </format>
    <format dxfId="660">
      <pivotArea dataOnly="0" labelOnly="1" fieldPosition="0">
        <references count="1">
          <reference field="44" count="0"/>
        </references>
      </pivotArea>
    </format>
    <format dxfId="659">
      <pivotArea dataOnly="0" labelOnly="1" grandRow="1" outline="0" fieldPosition="0"/>
    </format>
    <format dxfId="658">
      <pivotArea dataOnly="0" labelOnly="1" outline="0" axis="axisValues" fieldPosition="0"/>
    </format>
    <format dxfId="657">
      <pivotArea collapsedLevelsAreSubtotals="1" fieldPosition="0">
        <references count="1">
          <reference field="44" count="0"/>
        </references>
      </pivotArea>
    </format>
    <format dxfId="656">
      <pivotArea dataOnly="0" labelOnly="1" outline="0" axis="axisValues" fieldPosition="0"/>
    </format>
  </formats>
  <chartFormats count="6">
    <chartFormat chart="4" format="234" series="1">
      <pivotArea type="data" outline="0" fieldPosition="0">
        <references count="1">
          <reference field="4294967294" count="1" selected="0">
            <x v="0"/>
          </reference>
        </references>
      </pivotArea>
    </chartFormat>
    <chartFormat chart="4" format="235">
      <pivotArea type="data" outline="0" fieldPosition="0">
        <references count="2">
          <reference field="4294967294" count="1" selected="0">
            <x v="0"/>
          </reference>
          <reference field="44" count="1" selected="0">
            <x v="1"/>
          </reference>
        </references>
      </pivotArea>
    </chartFormat>
    <chartFormat chart="4" format="236">
      <pivotArea type="data" outline="0" fieldPosition="0">
        <references count="2">
          <reference field="4294967294" count="1" selected="0">
            <x v="0"/>
          </reference>
          <reference field="44" count="1" selected="0">
            <x v="2"/>
          </reference>
        </references>
      </pivotArea>
    </chartFormat>
    <chartFormat chart="4" format="237">
      <pivotArea type="data" outline="0" fieldPosition="0">
        <references count="2">
          <reference field="4294967294" count="1" selected="0">
            <x v="0"/>
          </reference>
          <reference field="44" count="1" selected="0">
            <x v="3"/>
          </reference>
        </references>
      </pivotArea>
    </chartFormat>
    <chartFormat chart="4" format="238">
      <pivotArea type="data" outline="0" fieldPosition="0">
        <references count="2">
          <reference field="4294967294" count="1" selected="0">
            <x v="0"/>
          </reference>
          <reference field="44" count="1" selected="0">
            <x v="4"/>
          </reference>
        </references>
      </pivotArea>
    </chartFormat>
    <chartFormat chart="4" format="239">
      <pivotArea type="data" outline="0" fieldPosition="0">
        <references count="2">
          <reference field="4294967294" count="1" selected="0">
            <x v="0"/>
          </reference>
          <reference field="44"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5.xml><?xml version="1.0" encoding="utf-8"?>
<pivotTableDefinition xmlns="http://schemas.openxmlformats.org/spreadsheetml/2006/main" xmlns:mc="http://schemas.openxmlformats.org/markup-compatibility/2006" xmlns:xr="http://schemas.microsoft.com/office/spreadsheetml/2014/revision" mc:Ignorable="xr" xr:uid="{455F5CB9-121F-4F21-A7F2-72D5F01278E7}" name="PivotTable135"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9" rowHeaderCaption="Întrebarea 49.2">
  <location ref="A400:B407" firstHeaderRow="1" firstDataRow="1" firstDataCol="1"/>
  <pivotFields count="91">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8">
        <item x="0"/>
        <item x="1"/>
        <item x="4"/>
        <item x="5"/>
        <item x="6"/>
        <item x="3"/>
        <item x="2"/>
        <item t="default"/>
      </items>
    </pivotField>
    <pivotField showAll="0"/>
    <pivotField axis="axisRow" dataField="1" showAll="0" sortType="ascending">
      <items count="8">
        <item h="1" x="0"/>
        <item n="i) În foarte mare măsură" x="1"/>
        <item n="ii) În mare măsură" x="3"/>
        <item n="iii) În mică măsură" x="5"/>
        <item n="IV) În foarte mică măsură" x="4"/>
        <item n="v) Deloc" x="6"/>
        <item n="vi) Nu știu / Nu răspund"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1"/>
  </rowFields>
  <rowItems count="7">
    <i>
      <x v="1"/>
    </i>
    <i>
      <x v="2"/>
    </i>
    <i>
      <x v="3"/>
    </i>
    <i>
      <x v="4"/>
    </i>
    <i>
      <x v="5"/>
    </i>
    <i>
      <x v="6"/>
    </i>
    <i t="grand">
      <x/>
    </i>
  </rowItems>
  <colItems count="1">
    <i/>
  </colItems>
  <dataFields count="1">
    <dataField name="Count of 49. Vă rugăm să apreciați în ce măsură_x000a_proiectele și acțiunile de informare finanțate prin POAT, cunoscute de dumneavoastră,_x000a_au contribuit la creșterea gradului de informare a potențialilor beneficiari și_x000a_beneficiari de finanțare prin FESI în pe" fld="71" subtotal="count" showDataAs="percentOfTotal" baseField="0" baseItem="0" numFmtId="10"/>
  </dataFields>
  <formats count="22">
    <format dxfId="702">
      <pivotArea dataOnly="0" labelOnly="1" outline="0" axis="axisValues" fieldPosition="0"/>
    </format>
    <format dxfId="701">
      <pivotArea field="71" type="button" dataOnly="0" labelOnly="1" outline="0" axis="axisRow" fieldPosition="0"/>
    </format>
    <format dxfId="700">
      <pivotArea dataOnly="0" labelOnly="1" outline="0" axis="axisValues" fieldPosition="0"/>
    </format>
    <format dxfId="699">
      <pivotArea outline="0" fieldPosition="0">
        <references count="1">
          <reference field="4294967294" count="1">
            <x v="0"/>
          </reference>
        </references>
      </pivotArea>
    </format>
    <format dxfId="698">
      <pivotArea outline="0" collapsedLevelsAreSubtotals="1" fieldPosition="0"/>
    </format>
    <format dxfId="697">
      <pivotArea dataOnly="0" labelOnly="1" grandRow="1" outline="0" fieldPosition="0"/>
    </format>
    <format dxfId="696">
      <pivotArea dataOnly="0" labelOnly="1" grandRow="1" outline="0" fieldPosition="0"/>
    </format>
    <format dxfId="695">
      <pivotArea grandRow="1" outline="0" collapsedLevelsAreSubtotals="1" fieldPosition="0"/>
    </format>
    <format dxfId="694">
      <pivotArea dataOnly="0" labelOnly="1" grandRow="1" outline="0" fieldPosition="0"/>
    </format>
    <format dxfId="693">
      <pivotArea type="all" dataOnly="0" outline="0" fieldPosition="0"/>
    </format>
    <format dxfId="692">
      <pivotArea outline="0" collapsedLevelsAreSubtotals="1" fieldPosition="0"/>
    </format>
    <format dxfId="691">
      <pivotArea field="71" type="button" dataOnly="0" labelOnly="1" outline="0" axis="axisRow" fieldPosition="0"/>
    </format>
    <format dxfId="690">
      <pivotArea dataOnly="0" labelOnly="1" fieldPosition="0">
        <references count="1">
          <reference field="71" count="0"/>
        </references>
      </pivotArea>
    </format>
    <format dxfId="689">
      <pivotArea dataOnly="0" labelOnly="1" grandRow="1" outline="0" fieldPosition="0"/>
    </format>
    <format dxfId="688">
      <pivotArea dataOnly="0" labelOnly="1" outline="0" axis="axisValues" fieldPosition="0"/>
    </format>
    <format dxfId="687">
      <pivotArea type="all" dataOnly="0" outline="0" fieldPosition="0"/>
    </format>
    <format dxfId="686">
      <pivotArea outline="0" collapsedLevelsAreSubtotals="1" fieldPosition="0"/>
    </format>
    <format dxfId="685">
      <pivotArea field="71" type="button" dataOnly="0" labelOnly="1" outline="0" axis="axisRow" fieldPosition="0"/>
    </format>
    <format dxfId="684">
      <pivotArea dataOnly="0" labelOnly="1" fieldPosition="0">
        <references count="1">
          <reference field="71" count="0"/>
        </references>
      </pivotArea>
    </format>
    <format dxfId="683">
      <pivotArea dataOnly="0" labelOnly="1" grandRow="1" outline="0" fieldPosition="0"/>
    </format>
    <format dxfId="682">
      <pivotArea dataOnly="0" labelOnly="1" outline="0" axis="axisValues" fieldPosition="0"/>
    </format>
    <format dxfId="681">
      <pivotArea collapsedLevelsAreSubtotals="1" fieldPosition="0">
        <references count="1">
          <reference field="71" count="0"/>
        </references>
      </pivotArea>
    </format>
  </formats>
  <chartFormats count="7">
    <chartFormat chart="2" format="408" series="1">
      <pivotArea type="data" outline="0" fieldPosition="0">
        <references count="1">
          <reference field="4294967294" count="1" selected="0">
            <x v="0"/>
          </reference>
        </references>
      </pivotArea>
    </chartFormat>
    <chartFormat chart="2" format="409">
      <pivotArea type="data" outline="0" fieldPosition="0">
        <references count="2">
          <reference field="4294967294" count="1" selected="0">
            <x v="0"/>
          </reference>
          <reference field="71" count="1" selected="0">
            <x v="1"/>
          </reference>
        </references>
      </pivotArea>
    </chartFormat>
    <chartFormat chart="2" format="410">
      <pivotArea type="data" outline="0" fieldPosition="0">
        <references count="2">
          <reference field="4294967294" count="1" selected="0">
            <x v="0"/>
          </reference>
          <reference field="71" count="1" selected="0">
            <x v="2"/>
          </reference>
        </references>
      </pivotArea>
    </chartFormat>
    <chartFormat chart="2" format="411">
      <pivotArea type="data" outline="0" fieldPosition="0">
        <references count="2">
          <reference field="4294967294" count="1" selected="0">
            <x v="0"/>
          </reference>
          <reference field="71" count="1" selected="0">
            <x v="3"/>
          </reference>
        </references>
      </pivotArea>
    </chartFormat>
    <chartFormat chart="2" format="412">
      <pivotArea type="data" outline="0" fieldPosition="0">
        <references count="2">
          <reference field="4294967294" count="1" selected="0">
            <x v="0"/>
          </reference>
          <reference field="71" count="1" selected="0">
            <x v="4"/>
          </reference>
        </references>
      </pivotArea>
    </chartFormat>
    <chartFormat chart="2" format="413">
      <pivotArea type="data" outline="0" fieldPosition="0">
        <references count="2">
          <reference field="4294967294" count="1" selected="0">
            <x v="0"/>
          </reference>
          <reference field="71" count="1" selected="0">
            <x v="5"/>
          </reference>
        </references>
      </pivotArea>
    </chartFormat>
    <chartFormat chart="2" format="414">
      <pivotArea type="data" outline="0" fieldPosition="0">
        <references count="2">
          <reference field="4294967294" count="1" selected="0">
            <x v="0"/>
          </reference>
          <reference field="71"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6.xml><?xml version="1.0" encoding="utf-8"?>
<pivotTableDefinition xmlns="http://schemas.openxmlformats.org/spreadsheetml/2006/main" xmlns:mc="http://schemas.openxmlformats.org/markup-compatibility/2006" xmlns:xr="http://schemas.microsoft.com/office/spreadsheetml/2014/revision" mc:Ignorable="xr" xr:uid="{57B1E29D-946D-43E0-936D-58648962C012}" name="PivotTable57"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7" firstHeaderRow="0" firstDataRow="0" firstDataCol="0" rowPageCount="1" colPageCount="1"/>
  <pivotFields count="91">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ame="Întrebarea 7. Vă rugăm să detaliați răspunsul." axis="axisPage" showAll="0">
      <items count="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8">
        <item x="0"/>
        <item x="1"/>
        <item x="4"/>
        <item x="5"/>
        <item x="6"/>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ageFields count="1">
    <pageField fld="24" hier="-1"/>
  </pageFields>
  <formats count="1">
    <format dxfId="703">
      <pivotArea field="24" type="button" dataOnly="0" labelOnly="1" outline="0" axis="axisPage"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7.xml><?xml version="1.0" encoding="utf-8"?>
<pivotTableDefinition xmlns="http://schemas.openxmlformats.org/spreadsheetml/2006/main" xmlns:mc="http://schemas.openxmlformats.org/markup-compatibility/2006" xmlns:xr="http://schemas.microsoft.com/office/spreadsheetml/2014/revision" mc:Ignorable="xr" xr:uid="{52F0E24E-C613-446C-8784-56C5EB21F527}" name="PivotTable42"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5" rowHeaderCaption="Întrebarea 10">
  <location ref="A64:B69" firstHeaderRow="1" firstDataRow="1" firstDataCol="1"/>
  <pivotFields count="91">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h="1" x="0"/>
        <item n="i) A crescut în mare măsură" x="1"/>
        <item n="ii) A crescut în mică măsură" x="2"/>
        <item n="iii) Nu s-a modificat" x="4"/>
        <item n="iv) Nu știu / Nu răspund"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7"/>
  </rowFields>
  <rowItems count="5">
    <i>
      <x v="1"/>
    </i>
    <i>
      <x v="2"/>
    </i>
    <i>
      <x v="3"/>
    </i>
    <i>
      <x v="4"/>
    </i>
    <i t="grand">
      <x/>
    </i>
  </rowItems>
  <colItems count="1">
    <i/>
  </colItems>
  <dataFields count="1">
    <dataField name="Count of 10. În ce măsură ați observat în ultimii 7 ani o modificare a numărului de propuneri de proiecte pentru obținerea de finanțare din FESI în comparație cu perioada 2007-2013, la nivelul organizației dumneavoastră?" fld="27" subtotal="count" showDataAs="percentOfTotal" baseField="0" baseItem="0" numFmtId="10"/>
  </dataFields>
  <formats count="20">
    <format dxfId="723">
      <pivotArea dataOnly="0" labelOnly="1" outline="0" axis="axisValues" fieldPosition="0"/>
    </format>
    <format dxfId="722">
      <pivotArea outline="0" fieldPosition="0">
        <references count="1">
          <reference field="4294967294" count="1">
            <x v="0"/>
          </reference>
        </references>
      </pivotArea>
    </format>
    <format dxfId="721">
      <pivotArea type="all" dataOnly="0" outline="0" fieldPosition="0"/>
    </format>
    <format dxfId="720">
      <pivotArea field="27" type="button" dataOnly="0" labelOnly="1" outline="0" axis="axisRow" fieldPosition="0"/>
    </format>
    <format dxfId="719">
      <pivotArea dataOnly="0" labelOnly="1" grandRow="1" outline="0" fieldPosition="0"/>
    </format>
    <format dxfId="718">
      <pivotArea type="all" dataOnly="0" outline="0" fieldPosition="0"/>
    </format>
    <format dxfId="717">
      <pivotArea field="27" type="button" dataOnly="0" labelOnly="1" outline="0" axis="axisRow" fieldPosition="0"/>
    </format>
    <format dxfId="716">
      <pivotArea dataOnly="0" labelOnly="1" grandRow="1" outline="0" fieldPosition="0"/>
    </format>
    <format dxfId="715">
      <pivotArea field="27" type="button" dataOnly="0" labelOnly="1" outline="0" axis="axisRow" fieldPosition="0"/>
    </format>
    <format dxfId="714">
      <pivotArea dataOnly="0" outline="0" axis="axisValues" fieldPosition="0"/>
    </format>
    <format dxfId="713">
      <pivotArea grandRow="1" outline="0" collapsedLevelsAreSubtotals="1" fieldPosition="0"/>
    </format>
    <format dxfId="712">
      <pivotArea dataOnly="0" labelOnly="1" grandRow="1" outline="0" fieldPosition="0"/>
    </format>
    <format dxfId="711">
      <pivotArea outline="0" collapsedLevelsAreSubtotals="1" fieldPosition="0"/>
    </format>
    <format dxfId="710">
      <pivotArea type="all" dataOnly="0" outline="0" fieldPosition="0"/>
    </format>
    <format dxfId="709">
      <pivotArea outline="0" collapsedLevelsAreSubtotals="1" fieldPosition="0"/>
    </format>
    <format dxfId="708">
      <pivotArea field="27" type="button" dataOnly="0" labelOnly="1" outline="0" axis="axisRow" fieldPosition="0"/>
    </format>
    <format dxfId="707">
      <pivotArea dataOnly="0" labelOnly="1" fieldPosition="0">
        <references count="1">
          <reference field="27" count="0"/>
        </references>
      </pivotArea>
    </format>
    <format dxfId="706">
      <pivotArea dataOnly="0" labelOnly="1" grandRow="1" outline="0" fieldPosition="0"/>
    </format>
    <format dxfId="705">
      <pivotArea dataOnly="0" labelOnly="1" outline="0" axis="axisValues" fieldPosition="0"/>
    </format>
    <format dxfId="704">
      <pivotArea collapsedLevelsAreSubtotals="1" fieldPosition="0">
        <references count="1">
          <reference field="27" count="0"/>
        </references>
      </pivotArea>
    </format>
  </formats>
  <chartFormats count="5">
    <chartFormat chart="9" format="0" series="1">
      <pivotArea type="data" outline="0" fieldPosition="0">
        <references count="1">
          <reference field="4294967294" count="1" selected="0">
            <x v="0"/>
          </reference>
        </references>
      </pivotArea>
    </chartFormat>
    <chartFormat chart="9" format="1">
      <pivotArea type="data" outline="0" fieldPosition="0">
        <references count="2">
          <reference field="4294967294" count="1" selected="0">
            <x v="0"/>
          </reference>
          <reference field="27" count="1" selected="0">
            <x v="1"/>
          </reference>
        </references>
      </pivotArea>
    </chartFormat>
    <chartFormat chart="9" format="2">
      <pivotArea type="data" outline="0" fieldPosition="0">
        <references count="2">
          <reference field="4294967294" count="1" selected="0">
            <x v="0"/>
          </reference>
          <reference field="27" count="1" selected="0">
            <x v="4"/>
          </reference>
        </references>
      </pivotArea>
    </chartFormat>
    <chartFormat chart="9" format="3">
      <pivotArea type="data" outline="0" fieldPosition="0">
        <references count="2">
          <reference field="4294967294" count="1" selected="0">
            <x v="0"/>
          </reference>
          <reference field="27" count="1" selected="0">
            <x v="2"/>
          </reference>
        </references>
      </pivotArea>
    </chartFormat>
    <chartFormat chart="9" format="4">
      <pivotArea type="data" outline="0" fieldPosition="0">
        <references count="2">
          <reference field="4294967294" count="1" selected="0">
            <x v="0"/>
          </reference>
          <reference field="27"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8.xml><?xml version="1.0" encoding="utf-8"?>
<pivotTableDefinition xmlns="http://schemas.openxmlformats.org/spreadsheetml/2006/main" xmlns:mc="http://schemas.openxmlformats.org/markup-compatibility/2006" xmlns:xr="http://schemas.microsoft.com/office/spreadsheetml/2014/revision" mc:Ignorable="xr" xr:uid="{0A09713F-F936-4088-93EA-BDCEA996D963}" name="PivotTable65"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0" rowHeaderCaption="Întrebarea 51.1">
  <location ref="A456:B462" firstHeaderRow="1" firstDataRow="1" firstDataCol="1"/>
  <pivotFields count="91">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h="1" x="0"/>
        <item x="2"/>
        <item x="4"/>
        <item x="1"/>
        <item x="5"/>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6"/>
  </rowFields>
  <rowItems count="6">
    <i>
      <x v="1"/>
    </i>
    <i>
      <x v="2"/>
    </i>
    <i>
      <x v="3"/>
    </i>
    <i>
      <x v="4"/>
    </i>
    <i>
      <x v="5"/>
    </i>
    <i t="grand">
      <x/>
    </i>
  </rowItems>
  <colItems count="1">
    <i/>
  </colItems>
  <dataFields count="1">
    <dataField name="Count of 51. Cum apreciați eficacitatea acțiunilor de_x000a_informare și de diseminare a informațiilor privind Fondurile Europene_x000a_Structurale și de Coeziune? - Campanii de informare" fld="76" subtotal="count" showDataAs="percentOfTotal" baseField="0" baseItem="0" numFmtId="10"/>
  </dataFields>
  <formats count="27">
    <format dxfId="750">
      <pivotArea dataOnly="0" labelOnly="1" outline="0" axis="axisValues" fieldPosition="0"/>
    </format>
    <format dxfId="749">
      <pivotArea field="76" type="button" dataOnly="0" labelOnly="1" outline="0" axis="axisRow" fieldPosition="0"/>
    </format>
    <format dxfId="748">
      <pivotArea dataOnly="0" labelOnly="1" outline="0" axis="axisValues" fieldPosition="0"/>
    </format>
    <format dxfId="747">
      <pivotArea grandRow="1" outline="0" collapsedLevelsAreSubtotals="1" fieldPosition="0"/>
    </format>
    <format dxfId="746">
      <pivotArea dataOnly="0" labelOnly="1" grandRow="1" outline="0" fieldPosition="0"/>
    </format>
    <format dxfId="745">
      <pivotArea outline="0" fieldPosition="0">
        <references count="1">
          <reference field="4294967294" count="1">
            <x v="0"/>
          </reference>
        </references>
      </pivotArea>
    </format>
    <format dxfId="744">
      <pivotArea type="all" dataOnly="0" outline="0" fieldPosition="0"/>
    </format>
    <format dxfId="743">
      <pivotArea outline="0" collapsedLevelsAreSubtotals="1" fieldPosition="0"/>
    </format>
    <format dxfId="742">
      <pivotArea dataOnly="0" labelOnly="1" fieldPosition="0">
        <references count="1">
          <reference field="76" count="0"/>
        </references>
      </pivotArea>
    </format>
    <format dxfId="741">
      <pivotArea dataOnly="0" labelOnly="1" grandRow="1" outline="0" fieldPosition="0"/>
    </format>
    <format dxfId="740">
      <pivotArea type="all" dataOnly="0" outline="0" fieldPosition="0"/>
    </format>
    <format dxfId="739">
      <pivotArea outline="0" collapsedLevelsAreSubtotals="1" fieldPosition="0"/>
    </format>
    <format dxfId="738">
      <pivotArea dataOnly="0" labelOnly="1" fieldPosition="0">
        <references count="1">
          <reference field="76" count="0"/>
        </references>
      </pivotArea>
    </format>
    <format dxfId="737">
      <pivotArea dataOnly="0" labelOnly="1" grandRow="1" outline="0" fieldPosition="0"/>
    </format>
    <format dxfId="736">
      <pivotArea outline="0" collapsedLevelsAreSubtotals="1" fieldPosition="0"/>
    </format>
    <format dxfId="735">
      <pivotArea outline="0" collapsedLevelsAreSubtotals="1" fieldPosition="0"/>
    </format>
    <format dxfId="734">
      <pivotArea dataOnly="0" labelOnly="1" fieldPosition="0">
        <references count="1">
          <reference field="76" count="0"/>
        </references>
      </pivotArea>
    </format>
    <format dxfId="733">
      <pivotArea dataOnly="0" labelOnly="1" grandRow="1" outline="0" fieldPosition="0"/>
    </format>
    <format dxfId="732">
      <pivotArea outline="0" collapsedLevelsAreSubtotals="1" fieldPosition="0"/>
    </format>
    <format dxfId="731">
      <pivotArea dataOnly="0" labelOnly="1" fieldPosition="0">
        <references count="1">
          <reference field="76" count="0"/>
        </references>
      </pivotArea>
    </format>
    <format dxfId="730">
      <pivotArea grandRow="1" outline="0" collapsedLevelsAreSubtotals="1" fieldPosition="0"/>
    </format>
    <format dxfId="729">
      <pivotArea dataOnly="0" labelOnly="1" grandRow="1" outline="0" fieldPosition="0"/>
    </format>
    <format dxfId="728">
      <pivotArea type="all" dataOnly="0" outline="0" fieldPosition="0"/>
    </format>
    <format dxfId="727">
      <pivotArea outline="0" collapsedLevelsAreSubtotals="1" fieldPosition="0"/>
    </format>
    <format dxfId="726">
      <pivotArea field="76" type="button" dataOnly="0" labelOnly="1" outline="0" axis="axisRow" fieldPosition="0"/>
    </format>
    <format dxfId="725">
      <pivotArea dataOnly="0" labelOnly="1" fieldPosition="0">
        <references count="1">
          <reference field="76" count="0"/>
        </references>
      </pivotArea>
    </format>
    <format dxfId="724">
      <pivotArea collapsedLevelsAreSubtotals="1" fieldPosition="0">
        <references count="1">
          <reference field="76" count="0"/>
        </references>
      </pivotArea>
    </format>
  </formats>
  <chartFormats count="6">
    <chartFormat chart="3" format="513" series="1">
      <pivotArea type="data" outline="0" fieldPosition="0">
        <references count="1">
          <reference field="4294967294" count="1" selected="0">
            <x v="0"/>
          </reference>
        </references>
      </pivotArea>
    </chartFormat>
    <chartFormat chart="3" format="514">
      <pivotArea type="data" outline="0" fieldPosition="0">
        <references count="2">
          <reference field="4294967294" count="1" selected="0">
            <x v="0"/>
          </reference>
          <reference field="76" count="1" selected="0">
            <x v="1"/>
          </reference>
        </references>
      </pivotArea>
    </chartFormat>
    <chartFormat chart="3" format="515">
      <pivotArea type="data" outline="0" fieldPosition="0">
        <references count="2">
          <reference field="4294967294" count="1" selected="0">
            <x v="0"/>
          </reference>
          <reference field="76" count="1" selected="0">
            <x v="2"/>
          </reference>
        </references>
      </pivotArea>
    </chartFormat>
    <chartFormat chart="3" format="516">
      <pivotArea type="data" outline="0" fieldPosition="0">
        <references count="2">
          <reference field="4294967294" count="1" selected="0">
            <x v="0"/>
          </reference>
          <reference field="76" count="1" selected="0">
            <x v="3"/>
          </reference>
        </references>
      </pivotArea>
    </chartFormat>
    <chartFormat chart="3" format="517">
      <pivotArea type="data" outline="0" fieldPosition="0">
        <references count="2">
          <reference field="4294967294" count="1" selected="0">
            <x v="0"/>
          </reference>
          <reference field="76" count="1" selected="0">
            <x v="4"/>
          </reference>
        </references>
      </pivotArea>
    </chartFormat>
    <chartFormat chart="3" format="518">
      <pivotArea type="data" outline="0" fieldPosition="0">
        <references count="2">
          <reference field="4294967294" count="1" selected="0">
            <x v="0"/>
          </reference>
          <reference field="76"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9.xml><?xml version="1.0" encoding="utf-8"?>
<pivotTableDefinition xmlns="http://schemas.openxmlformats.org/spreadsheetml/2006/main" xmlns:mc="http://schemas.openxmlformats.org/markup-compatibility/2006" xmlns:xr="http://schemas.microsoft.com/office/spreadsheetml/2014/revision" mc:Ignorable="xr" xr:uid="{B4B23DE9-D54E-484E-B359-B427AFE74833}" name="PivotTable8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8" rowHeaderCaption="Întrebarea 24">
  <location ref="A193:B199" firstHeaderRow="1" firstDataRow="1" firstDataCol="1"/>
  <pivotFields count="91">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12">
        <item h="1" x="0"/>
        <item h="1" m="1" x="9"/>
        <item n="i) În foarte mare măsură" x="1"/>
        <item n="ii) În mare măsură" x="2"/>
        <item n="iii) În mică măsură" x="3"/>
        <item h="1" m="1" x="6"/>
        <item h="1" m="1" x="10"/>
        <item h="1" m="1" x="7"/>
        <item n="iv) Nu știu / Nu răspund" x="4"/>
        <item h="1" m="1" x="8"/>
        <item n="v) Deloc"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8">
        <item x="0"/>
        <item x="1"/>
        <item x="4"/>
        <item x="5"/>
        <item x="6"/>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1"/>
  </rowFields>
  <rowItems count="6">
    <i>
      <x v="2"/>
    </i>
    <i>
      <x v="3"/>
    </i>
    <i>
      <x v="4"/>
    </i>
    <i>
      <x v="8"/>
    </i>
    <i>
      <x v="10"/>
    </i>
    <i t="grand">
      <x/>
    </i>
  </rowItems>
  <colItems count="1">
    <i/>
  </colItems>
  <dataFields count="1">
    <dataField name="Count of 24. În ce măsură această creștere se datorează proiectelor implementate finanțate din POAT 2014-2020?" fld="41" subtotal="count" showDataAs="percentOfTotal" baseField="0" baseItem="0" numFmtId="10"/>
  </dataFields>
  <formats count="18">
    <format dxfId="768">
      <pivotArea field="41" type="button" dataOnly="0" labelOnly="1" outline="0" axis="axisRow" fieldPosition="0"/>
    </format>
    <format dxfId="767">
      <pivotArea dataOnly="0" labelOnly="1" outline="0" axis="axisValues" fieldPosition="0"/>
    </format>
    <format dxfId="766">
      <pivotArea grandRow="1" outline="0" collapsedLevelsAreSubtotals="1" fieldPosition="0"/>
    </format>
    <format dxfId="765">
      <pivotArea dataOnly="0" labelOnly="1" grandRow="1" outline="0" fieldPosition="0"/>
    </format>
    <format dxfId="764">
      <pivotArea type="all" dataOnly="0" outline="0" fieldPosition="0"/>
    </format>
    <format dxfId="763">
      <pivotArea outline="0" collapsedLevelsAreSubtotals="1" fieldPosition="0"/>
    </format>
    <format dxfId="762">
      <pivotArea field="41" type="button" dataOnly="0" labelOnly="1" outline="0" axis="axisRow" fieldPosition="0"/>
    </format>
    <format dxfId="761">
      <pivotArea dataOnly="0" labelOnly="1" fieldPosition="0">
        <references count="1">
          <reference field="41" count="0"/>
        </references>
      </pivotArea>
    </format>
    <format dxfId="760">
      <pivotArea dataOnly="0" labelOnly="1" grandRow="1" outline="0" fieldPosition="0"/>
    </format>
    <format dxfId="759">
      <pivotArea dataOnly="0" labelOnly="1" outline="0" axis="axisValues" fieldPosition="0"/>
    </format>
    <format dxfId="758">
      <pivotArea type="all" dataOnly="0" outline="0" fieldPosition="0"/>
    </format>
    <format dxfId="757">
      <pivotArea outline="0" collapsedLevelsAreSubtotals="1" fieldPosition="0"/>
    </format>
    <format dxfId="756">
      <pivotArea field="41" type="button" dataOnly="0" labelOnly="1" outline="0" axis="axisRow" fieldPosition="0"/>
    </format>
    <format dxfId="755">
      <pivotArea dataOnly="0" labelOnly="1" fieldPosition="0">
        <references count="1">
          <reference field="41" count="0"/>
        </references>
      </pivotArea>
    </format>
    <format dxfId="754">
      <pivotArea dataOnly="0" labelOnly="1" grandRow="1" outline="0" fieldPosition="0"/>
    </format>
    <format dxfId="753">
      <pivotArea dataOnly="0" labelOnly="1" outline="0" axis="axisValues" fieldPosition="0"/>
    </format>
    <format dxfId="752">
      <pivotArea outline="0" collapsedLevelsAreSubtotals="1" fieldPosition="0"/>
    </format>
    <format dxfId="751">
      <pivotArea collapsedLevelsAreSubtotals="1" fieldPosition="0">
        <references count="1">
          <reference field="41" count="0"/>
        </references>
      </pivotArea>
    </format>
  </formats>
  <chartFormats count="6">
    <chartFormat chart="1" format="177" series="1">
      <pivotArea type="data" outline="0" fieldPosition="0">
        <references count="1">
          <reference field="4294967294" count="1" selected="0">
            <x v="0"/>
          </reference>
        </references>
      </pivotArea>
    </chartFormat>
    <chartFormat chart="1" format="178">
      <pivotArea type="data" outline="0" fieldPosition="0">
        <references count="2">
          <reference field="4294967294" count="1" selected="0">
            <x v="0"/>
          </reference>
          <reference field="41" count="1" selected="0">
            <x v="2"/>
          </reference>
        </references>
      </pivotArea>
    </chartFormat>
    <chartFormat chart="1" format="179">
      <pivotArea type="data" outline="0" fieldPosition="0">
        <references count="2">
          <reference field="4294967294" count="1" selected="0">
            <x v="0"/>
          </reference>
          <reference field="41" count="1" selected="0">
            <x v="3"/>
          </reference>
        </references>
      </pivotArea>
    </chartFormat>
    <chartFormat chart="1" format="180">
      <pivotArea type="data" outline="0" fieldPosition="0">
        <references count="2">
          <reference field="4294967294" count="1" selected="0">
            <x v="0"/>
          </reference>
          <reference field="41" count="1" selected="0">
            <x v="4"/>
          </reference>
        </references>
      </pivotArea>
    </chartFormat>
    <chartFormat chart="1" format="181">
      <pivotArea type="data" outline="0" fieldPosition="0">
        <references count="2">
          <reference field="4294967294" count="1" selected="0">
            <x v="0"/>
          </reference>
          <reference field="41" count="1" selected="0">
            <x v="8"/>
          </reference>
        </references>
      </pivotArea>
    </chartFormat>
    <chartFormat chart="1" format="182">
      <pivotArea type="data" outline="0" fieldPosition="0">
        <references count="2">
          <reference field="4294967294" count="1" selected="0">
            <x v="0"/>
          </reference>
          <reference field="41"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BCEBB377-7DF0-4049-AF47-474F6BD82228}" name="PivotTable120"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29" firstHeaderRow="0" firstDataRow="0" firstDataCol="0" rowPageCount="1" colPageCount="1"/>
  <pivotFields count="91">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ame="Întrebarea 45. Vă rugăm să oferiți exemple de factori externi negativi observați." axis="axisPage" showAll="0">
      <items count="11">
        <item x="0"/>
        <item x="1"/>
        <item x="2"/>
        <item x="6"/>
        <item x="5"/>
        <item x="8"/>
        <item x="4"/>
        <item x="3"/>
        <item x="9"/>
        <item x="7"/>
        <item t="default"/>
      </items>
    </pivotField>
    <pivotField showAll="0"/>
    <pivotField showAll="0"/>
    <pivotField showAll="0"/>
    <pivotField showAll="0"/>
    <pivotField showAll="0"/>
    <pivotField showAll="0"/>
    <pivotField showAll="0">
      <items count="8">
        <item x="0"/>
        <item x="1"/>
        <item x="4"/>
        <item x="5"/>
        <item x="6"/>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ageFields count="1">
    <pageField fld="62" hier="-1"/>
  </pageFields>
  <formats count="5">
    <format dxfId="46">
      <pivotArea field="62" type="button" dataOnly="0" labelOnly="1" outline="0" axis="axisPage" fieldPosition="0"/>
    </format>
    <format dxfId="45">
      <pivotArea field="62" type="button" dataOnly="0" labelOnly="1" outline="0" axis="axisPage" fieldPosition="0"/>
    </format>
    <format dxfId="44">
      <pivotArea field="62" type="button" dataOnly="0" labelOnly="1" outline="0" axis="axisPage" fieldPosition="0"/>
    </format>
    <format dxfId="43">
      <pivotArea field="62" type="button" dataOnly="0" labelOnly="1" outline="0" axis="axisPage" fieldPosition="0"/>
    </format>
    <format dxfId="42">
      <pivotArea field="62" type="button" dataOnly="0" labelOnly="1" outline="0" axis="axisPage"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0.xml><?xml version="1.0" encoding="utf-8"?>
<pivotTableDefinition xmlns="http://schemas.openxmlformats.org/spreadsheetml/2006/main" xmlns:mc="http://schemas.openxmlformats.org/markup-compatibility/2006" xmlns:xr="http://schemas.microsoft.com/office/spreadsheetml/2014/revision" mc:Ignorable="xr" xr:uid="{83C67CE4-5B38-47EE-8B34-8D5487759AD2}" name="PivotTable4"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8" rowHeaderCaption="Întrebarea 14">
  <location ref="A102:B107" firstHeaderRow="1" firstDataRow="1" firstDataCol="1"/>
  <pivotFields count="91">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h="1" x="0"/>
        <item n="i) A crescut în mare măsură" x="1"/>
        <item n="ii) A crescut în mică măsură" x="4"/>
        <item n="iii) Nu s-a modificat" x="2"/>
        <item n="iv) Nu știu / Nu răspund"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1"/>
  </rowFields>
  <rowItems count="5">
    <i>
      <x v="1"/>
    </i>
    <i>
      <x v="2"/>
    </i>
    <i>
      <x v="3"/>
    </i>
    <i>
      <x v="4"/>
    </i>
    <i t="grand">
      <x/>
    </i>
  </rowItems>
  <colItems count="1">
    <i/>
  </colItems>
  <dataFields count="1">
    <dataField name="Count of 14. În ce măsură ați observat_x000a_în ultimii 7 ani o modificare a calității proiectelor cu finanțare FESI în_x000a_comparație cu perioada 2007-2013, la nivelul organizației dumneavoastră? (prin proiecte de calitate înțelegând, de_x000a_exemplu, proiecte care ob" fld="31" subtotal="count" showDataAs="percentOfTotal" baseField="0" baseItem="0" numFmtId="10"/>
  </dataFields>
  <formats count="21">
    <format dxfId="789">
      <pivotArea dataOnly="0" labelOnly="1" outline="0" axis="axisValues" fieldPosition="0"/>
    </format>
    <format dxfId="788">
      <pivotArea dataOnly="0" labelOnly="1" outline="0" axis="axisValues" fieldPosition="0"/>
    </format>
    <format dxfId="787">
      <pivotArea dataOnly="0" labelOnly="1" outline="0" axis="axisValues" fieldPosition="0"/>
    </format>
    <format dxfId="786">
      <pivotArea field="31" type="button" dataOnly="0" labelOnly="1" outline="0" axis="axisRow" fieldPosition="0"/>
    </format>
    <format dxfId="785">
      <pivotArea field="31" type="button" dataOnly="0" labelOnly="1" outline="0" axis="axisRow" fieldPosition="0"/>
    </format>
    <format dxfId="784">
      <pivotArea dataOnly="0" labelOnly="1" outline="0" axis="axisValues" fieldPosition="0"/>
    </format>
    <format dxfId="783">
      <pivotArea outline="0" collapsedLevelsAreSubtotals="1" fieldPosition="0"/>
    </format>
    <format dxfId="782">
      <pivotArea dataOnly="0" labelOnly="1" outline="0" fieldPosition="0">
        <references count="1">
          <reference field="4294967294" count="1">
            <x v="0"/>
          </reference>
        </references>
      </pivotArea>
    </format>
    <format dxfId="781">
      <pivotArea outline="0" fieldPosition="0">
        <references count="1">
          <reference field="4294967294" count="1">
            <x v="0"/>
          </reference>
        </references>
      </pivotArea>
    </format>
    <format dxfId="780">
      <pivotArea dataOnly="0" labelOnly="1" grandRow="1" outline="0" fieldPosition="0"/>
    </format>
    <format dxfId="779">
      <pivotArea type="all" dataOnly="0" outline="0" fieldPosition="0"/>
    </format>
    <format dxfId="778">
      <pivotArea outline="0" collapsedLevelsAreSubtotals="1" fieldPosition="0"/>
    </format>
    <format dxfId="777">
      <pivotArea dataOnly="0" labelOnly="1" fieldPosition="0">
        <references count="1">
          <reference field="31" count="0"/>
        </references>
      </pivotArea>
    </format>
    <format dxfId="776">
      <pivotArea dataOnly="0" labelOnly="1" grandRow="1" outline="0" fieldPosition="0"/>
    </format>
    <format dxfId="775">
      <pivotArea field="31" type="button" dataOnly="0" labelOnly="1" outline="0" axis="axisRow" fieldPosition="0"/>
    </format>
    <format dxfId="774">
      <pivotArea grandRow="1" outline="0" collapsedLevelsAreSubtotals="1" fieldPosition="0"/>
    </format>
    <format dxfId="773">
      <pivotArea dataOnly="0" labelOnly="1" grandRow="1" outline="0" fieldPosition="0"/>
    </format>
    <format dxfId="772">
      <pivotArea outline="0" collapsedLevelsAreSubtotals="1" fieldPosition="0"/>
    </format>
    <format dxfId="771">
      <pivotArea collapsedLevelsAreSubtotals="1" fieldPosition="0">
        <references count="1">
          <reference field="31" count="0"/>
        </references>
      </pivotArea>
    </format>
    <format dxfId="770">
      <pivotArea field="31" type="button" dataOnly="0" labelOnly="1" outline="0" axis="axisRow" fieldPosition="0"/>
    </format>
    <format dxfId="769">
      <pivotArea dataOnly="0" labelOnly="1" fieldPosition="0">
        <references count="1">
          <reference field="31" count="0"/>
        </references>
      </pivotArea>
    </format>
  </formats>
  <chartFormats count="5">
    <chartFormat chart="1" format="48" series="1">
      <pivotArea type="data" outline="0" fieldPosition="0">
        <references count="1">
          <reference field="4294967294" count="1" selected="0">
            <x v="0"/>
          </reference>
        </references>
      </pivotArea>
    </chartFormat>
    <chartFormat chart="1" format="49">
      <pivotArea type="data" outline="0" fieldPosition="0">
        <references count="2">
          <reference field="4294967294" count="1" selected="0">
            <x v="0"/>
          </reference>
          <reference field="31" count="1" selected="0">
            <x v="1"/>
          </reference>
        </references>
      </pivotArea>
    </chartFormat>
    <chartFormat chart="1" format="50">
      <pivotArea type="data" outline="0" fieldPosition="0">
        <references count="2">
          <reference field="4294967294" count="1" selected="0">
            <x v="0"/>
          </reference>
          <reference field="31" count="1" selected="0">
            <x v="2"/>
          </reference>
        </references>
      </pivotArea>
    </chartFormat>
    <chartFormat chart="1" format="51">
      <pivotArea type="data" outline="0" fieldPosition="0">
        <references count="2">
          <reference field="4294967294" count="1" selected="0">
            <x v="0"/>
          </reference>
          <reference field="31" count="1" selected="0">
            <x v="3"/>
          </reference>
        </references>
      </pivotArea>
    </chartFormat>
    <chartFormat chart="1" format="52">
      <pivotArea type="data" outline="0" fieldPosition="0">
        <references count="2">
          <reference field="4294967294" count="1" selected="0">
            <x v="0"/>
          </reference>
          <reference field="31"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1.xml><?xml version="1.0" encoding="utf-8"?>
<pivotTableDefinition xmlns="http://schemas.openxmlformats.org/spreadsheetml/2006/main" xmlns:mc="http://schemas.openxmlformats.org/markup-compatibility/2006" xmlns:xr="http://schemas.microsoft.com/office/spreadsheetml/2014/revision" mc:Ignorable="xr" xr:uid="{42EE5B57-391C-465C-8CD0-F0B8037ECA92}" name="PivotTable7"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8" rowHeaderCaption="Întrebarea 17 ">
  <location ref="A129:B133" firstHeaderRow="1" firstDataRow="1" firstDataCol="1"/>
  <pivotFields count="91">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h="1" x="0"/>
        <item n="i) În foarte mare măsură" x="1"/>
        <item n="ii) În mare măsură" x="3"/>
        <item n="iii) În mică măsură"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4"/>
  </rowFields>
  <rowItems count="4">
    <i>
      <x v="1"/>
    </i>
    <i>
      <x v="2"/>
    </i>
    <i>
      <x v="3"/>
    </i>
    <i t="grand">
      <x/>
    </i>
  </rowItems>
  <colItems count="1">
    <i/>
  </colItems>
  <dataFields count="1">
    <dataField name="În ce măsură această creștere se datorează proiectelor implementate finanțate din POAT 2014-2020?" fld="34" subtotal="count" showDataAs="percentOfTotal" baseField="0" baseItem="0" numFmtId="10"/>
  </dataFields>
  <formats count="22">
    <format dxfId="811">
      <pivotArea type="all" dataOnly="0" outline="0" fieldPosition="0"/>
    </format>
    <format dxfId="810">
      <pivotArea field="34" type="button" dataOnly="0" labelOnly="1" outline="0" axis="axisRow" fieldPosition="0"/>
    </format>
    <format dxfId="809">
      <pivotArea dataOnly="0" labelOnly="1" grandRow="1" outline="0" fieldPosition="0"/>
    </format>
    <format dxfId="808">
      <pivotArea dataOnly="0" labelOnly="1" outline="0" axis="axisValues" fieldPosition="0"/>
    </format>
    <format dxfId="807">
      <pivotArea type="all" dataOnly="0" outline="0" fieldPosition="0"/>
    </format>
    <format dxfId="806">
      <pivotArea field="34" type="button" dataOnly="0" labelOnly="1" outline="0" axis="axisRow" fieldPosition="0"/>
    </format>
    <format dxfId="805">
      <pivotArea dataOnly="0" labelOnly="1" grandRow="1" outline="0" fieldPosition="0"/>
    </format>
    <format dxfId="804">
      <pivotArea dataOnly="0" labelOnly="1" outline="0" axis="axisValues" fieldPosition="0"/>
    </format>
    <format dxfId="803">
      <pivotArea field="34" type="button" dataOnly="0" labelOnly="1" outline="0" axis="axisRow" fieldPosition="0"/>
    </format>
    <format dxfId="802">
      <pivotArea dataOnly="0" labelOnly="1" outline="0" axis="axisValues" fieldPosition="0"/>
    </format>
    <format dxfId="801">
      <pivotArea outline="0" fieldPosition="0">
        <references count="1">
          <reference field="4294967294" count="1">
            <x v="0"/>
          </reference>
        </references>
      </pivotArea>
    </format>
    <format dxfId="800">
      <pivotArea grandRow="1" outline="0" collapsedLevelsAreSubtotals="1" fieldPosition="0"/>
    </format>
    <format dxfId="799">
      <pivotArea dataOnly="0" labelOnly="1" grandRow="1" outline="0" fieldPosition="0"/>
    </format>
    <format dxfId="798">
      <pivotArea dataOnly="0" labelOnly="1" outline="0" axis="axisValues" fieldPosition="0"/>
    </format>
    <format dxfId="797">
      <pivotArea outline="0" collapsedLevelsAreSubtotals="1" fieldPosition="0"/>
    </format>
    <format dxfId="796">
      <pivotArea grandRow="1" outline="0" collapsedLevelsAreSubtotals="1" fieldPosition="0"/>
    </format>
    <format dxfId="795">
      <pivotArea dataOnly="0" labelOnly="1" grandRow="1" outline="0" fieldPosition="0"/>
    </format>
    <format dxfId="794">
      <pivotArea type="all" dataOnly="0" outline="0" fieldPosition="0"/>
    </format>
    <format dxfId="793">
      <pivotArea outline="0" collapsedLevelsAreSubtotals="1" fieldPosition="0"/>
    </format>
    <format dxfId="792">
      <pivotArea field="34" type="button" dataOnly="0" labelOnly="1" outline="0" axis="axisRow" fieldPosition="0"/>
    </format>
    <format dxfId="791">
      <pivotArea dataOnly="0" labelOnly="1" fieldPosition="0">
        <references count="1">
          <reference field="34" count="0"/>
        </references>
      </pivotArea>
    </format>
    <format dxfId="790">
      <pivotArea collapsedLevelsAreSubtotals="1" fieldPosition="0">
        <references count="1">
          <reference field="34" count="0"/>
        </references>
      </pivotArea>
    </format>
  </formats>
  <chartFormats count="4">
    <chartFormat chart="2" format="0" series="1">
      <pivotArea type="data" outline="0" fieldPosition="0">
        <references count="1">
          <reference field="4294967294" count="1" selected="0">
            <x v="0"/>
          </reference>
        </references>
      </pivotArea>
    </chartFormat>
    <chartFormat chart="2" format="1">
      <pivotArea type="data" outline="0" fieldPosition="0">
        <references count="2">
          <reference field="4294967294" count="1" selected="0">
            <x v="0"/>
          </reference>
          <reference field="34" count="1" selected="0">
            <x v="3"/>
          </reference>
        </references>
      </pivotArea>
    </chartFormat>
    <chartFormat chart="2" format="2">
      <pivotArea type="data" outline="0" fieldPosition="0">
        <references count="2">
          <reference field="4294967294" count="1" selected="0">
            <x v="0"/>
          </reference>
          <reference field="34" count="1" selected="0">
            <x v="1"/>
          </reference>
        </references>
      </pivotArea>
    </chartFormat>
    <chartFormat chart="2" format="3">
      <pivotArea type="data" outline="0" fieldPosition="0">
        <references count="2">
          <reference field="4294967294" count="1" selected="0">
            <x v="0"/>
          </reference>
          <reference field="3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2.xml><?xml version="1.0" encoding="utf-8"?>
<pivotTableDefinition xmlns="http://schemas.openxmlformats.org/spreadsheetml/2006/main" xmlns:mc="http://schemas.openxmlformats.org/markup-compatibility/2006" xmlns:xr="http://schemas.microsoft.com/office/spreadsheetml/2014/revision" mc:Ignorable="xr" xr:uid="{8CA0A5AF-B2E6-4938-BA49-FEA032D20AA3}" name="PivotTable138"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8" rowHeaderCaption="Întrebarea  49.5">
  <location ref="A433:B440" firstHeaderRow="1" firstDataRow="1" firstDataCol="1"/>
  <pivotFields count="91">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8">
        <item x="0"/>
        <item x="1"/>
        <item x="4"/>
        <item x="5"/>
        <item x="6"/>
        <item x="3"/>
        <item x="2"/>
        <item t="default"/>
      </items>
    </pivotField>
    <pivotField showAll="0"/>
    <pivotField showAll="0"/>
    <pivotField showAll="0"/>
    <pivotField showAll="0"/>
    <pivotField axis="axisRow" dataField="1" showAll="0">
      <items count="8">
        <item h="1" x="0"/>
        <item n="i) În foarte mare măsură" x="1"/>
        <item n="ii) În mare măsură" x="3"/>
        <item n="iii) În mică măsură" x="5"/>
        <item n="iv) În foarte mică măsură" x="6"/>
        <item n="v) Deloc" x="4"/>
        <item n="vi) Nu știu / Nu răspund"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4"/>
  </rowFields>
  <rowItems count="7">
    <i>
      <x v="1"/>
    </i>
    <i>
      <x v="2"/>
    </i>
    <i>
      <x v="3"/>
    </i>
    <i>
      <x v="4"/>
    </i>
    <i>
      <x v="5"/>
    </i>
    <i>
      <x v="6"/>
    </i>
    <i t="grand">
      <x/>
    </i>
  </rowItems>
  <colItems count="1">
    <i/>
  </colItems>
  <dataFields count="1">
    <dataField name="Count of 49. Vă rugăm să apreciați în ce măsură_x000a_proiectele și acțiunile de informare finanțate prin POAT, cunoscute de dumneavoastră,_x000a_au contribuit la creșterea gradului de informare a potențialilor beneficiari și_x000a_beneficiari de finanțare prin FESI în perioada de programare 2014-2020: - Informarea privind procedurile de achiziții" fld="74" subtotal="count" showDataAs="percentOfTotal" baseField="0" baseItem="0" numFmtId="10"/>
  </dataFields>
  <formats count="21">
    <format dxfId="832">
      <pivotArea dataOnly="0" labelOnly="1" outline="0" axis="axisValues" fieldPosition="0"/>
    </format>
    <format dxfId="831">
      <pivotArea field="74" type="button" dataOnly="0" labelOnly="1" outline="0" axis="axisRow" fieldPosition="0"/>
    </format>
    <format dxfId="830">
      <pivotArea dataOnly="0" labelOnly="1" outline="0" axis="axisValues" fieldPosition="0"/>
    </format>
    <format dxfId="829">
      <pivotArea outline="0" fieldPosition="0">
        <references count="1">
          <reference field="4294967294" count="1">
            <x v="0"/>
          </reference>
        </references>
      </pivotArea>
    </format>
    <format dxfId="828">
      <pivotArea grandRow="1" outline="0" collapsedLevelsAreSubtotals="1" fieldPosition="0"/>
    </format>
    <format dxfId="827">
      <pivotArea dataOnly="0" labelOnly="1" grandRow="1" outline="0" fieldPosition="0"/>
    </format>
    <format dxfId="826">
      <pivotArea type="all" dataOnly="0" outline="0" fieldPosition="0"/>
    </format>
    <format dxfId="825">
      <pivotArea outline="0" collapsedLevelsAreSubtotals="1" fieldPosition="0"/>
    </format>
    <format dxfId="824">
      <pivotArea field="74" type="button" dataOnly="0" labelOnly="1" outline="0" axis="axisRow" fieldPosition="0"/>
    </format>
    <format dxfId="823">
      <pivotArea dataOnly="0" labelOnly="1" fieldPosition="0">
        <references count="1">
          <reference field="74" count="0"/>
        </references>
      </pivotArea>
    </format>
    <format dxfId="822">
      <pivotArea dataOnly="0" labelOnly="1" grandRow="1" outline="0" fieldPosition="0"/>
    </format>
    <format dxfId="821">
      <pivotArea dataOnly="0" labelOnly="1" outline="0" axis="axisValues" fieldPosition="0"/>
    </format>
    <format dxfId="820">
      <pivotArea type="all" dataOnly="0" outline="0" fieldPosition="0"/>
    </format>
    <format dxfId="819">
      <pivotArea outline="0" collapsedLevelsAreSubtotals="1" fieldPosition="0"/>
    </format>
    <format dxfId="818">
      <pivotArea field="74" type="button" dataOnly="0" labelOnly="1" outline="0" axis="axisRow" fieldPosition="0"/>
    </format>
    <format dxfId="817">
      <pivotArea dataOnly="0" labelOnly="1" fieldPosition="0">
        <references count="1">
          <reference field="74" count="0"/>
        </references>
      </pivotArea>
    </format>
    <format dxfId="816">
      <pivotArea dataOnly="0" labelOnly="1" grandRow="1" outline="0" fieldPosition="0"/>
    </format>
    <format dxfId="815">
      <pivotArea dataOnly="0" labelOnly="1" outline="0" axis="axisValues" fieldPosition="0"/>
    </format>
    <format dxfId="814">
      <pivotArea outline="0" collapsedLevelsAreSubtotals="1" fieldPosition="0"/>
    </format>
    <format dxfId="813">
      <pivotArea collapsedLevelsAreSubtotals="1" fieldPosition="0">
        <references count="1">
          <reference field="74" count="0"/>
        </references>
      </pivotArea>
    </format>
    <format dxfId="812">
      <pivotArea dataOnly="0" labelOnly="1" outline="0" axis="axisValues" fieldPosition="0"/>
    </format>
  </formats>
  <chartFormats count="7">
    <chartFormat chart="1" format="471" series="1">
      <pivotArea type="data" outline="0" fieldPosition="0">
        <references count="1">
          <reference field="4294967294" count="1" selected="0">
            <x v="0"/>
          </reference>
        </references>
      </pivotArea>
    </chartFormat>
    <chartFormat chart="1" format="472">
      <pivotArea type="data" outline="0" fieldPosition="0">
        <references count="2">
          <reference field="4294967294" count="1" selected="0">
            <x v="0"/>
          </reference>
          <reference field="74" count="1" selected="0">
            <x v="1"/>
          </reference>
        </references>
      </pivotArea>
    </chartFormat>
    <chartFormat chart="1" format="473">
      <pivotArea type="data" outline="0" fieldPosition="0">
        <references count="2">
          <reference field="4294967294" count="1" selected="0">
            <x v="0"/>
          </reference>
          <reference field="74" count="1" selected="0">
            <x v="2"/>
          </reference>
        </references>
      </pivotArea>
    </chartFormat>
    <chartFormat chart="1" format="474">
      <pivotArea type="data" outline="0" fieldPosition="0">
        <references count="2">
          <reference field="4294967294" count="1" selected="0">
            <x v="0"/>
          </reference>
          <reference field="74" count="1" selected="0">
            <x v="3"/>
          </reference>
        </references>
      </pivotArea>
    </chartFormat>
    <chartFormat chart="1" format="475">
      <pivotArea type="data" outline="0" fieldPosition="0">
        <references count="2">
          <reference field="4294967294" count="1" selected="0">
            <x v="0"/>
          </reference>
          <reference field="74" count="1" selected="0">
            <x v="4"/>
          </reference>
        </references>
      </pivotArea>
    </chartFormat>
    <chartFormat chart="1" format="476">
      <pivotArea type="data" outline="0" fieldPosition="0">
        <references count="2">
          <reference field="4294967294" count="1" selected="0">
            <x v="0"/>
          </reference>
          <reference field="74" count="1" selected="0">
            <x v="5"/>
          </reference>
        </references>
      </pivotArea>
    </chartFormat>
    <chartFormat chart="1" format="477">
      <pivotArea type="data" outline="0" fieldPosition="0">
        <references count="2">
          <reference field="4294967294" count="1" selected="0">
            <x v="0"/>
          </reference>
          <reference field="74"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3.xml><?xml version="1.0" encoding="utf-8"?>
<pivotTableDefinition xmlns="http://schemas.openxmlformats.org/spreadsheetml/2006/main" xmlns:mc="http://schemas.openxmlformats.org/markup-compatibility/2006" xmlns:xr="http://schemas.microsoft.com/office/spreadsheetml/2014/revision" mc:Ignorable="xr" xr:uid="{F2559833-AA6B-4423-A17F-9697AF69E29D}" name="PivotTable95"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72" firstHeaderRow="0" firstDataRow="0" firstDataCol="0" rowPageCount="1" colPageCount="1"/>
  <pivotFields count="91">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ame="Întrebarea 33. Vă rugăm să oferiți exemple de efecte negative observate." axis="axisPage" showAll="0">
      <items count="9">
        <item x="0"/>
        <item x="3"/>
        <item x="2"/>
        <item x="5"/>
        <item x="6"/>
        <item x="1"/>
        <item x="7"/>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8">
        <item x="0"/>
        <item x="1"/>
        <item x="4"/>
        <item x="5"/>
        <item x="6"/>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ageFields count="1">
    <pageField fld="50" hier="-1"/>
  </pageFields>
  <formats count="10">
    <format dxfId="842">
      <pivotArea field="50" type="button" dataOnly="0" labelOnly="1" outline="0" axis="axisPage" fieldPosition="0"/>
    </format>
    <format dxfId="841">
      <pivotArea field="50" type="button" dataOnly="0" labelOnly="1" outline="0" axis="axisPage" fieldPosition="0"/>
    </format>
    <format dxfId="840">
      <pivotArea field="50" type="button" dataOnly="0" labelOnly="1" outline="0" axis="axisPage" fieldPosition="0"/>
    </format>
    <format dxfId="839">
      <pivotArea field="50" type="button" dataOnly="0" labelOnly="1" outline="0" axis="axisPage" fieldPosition="0"/>
    </format>
    <format dxfId="838">
      <pivotArea field="50" type="button" dataOnly="0" labelOnly="1" outline="0" axis="axisPage" fieldPosition="0"/>
    </format>
    <format dxfId="837">
      <pivotArea field="50" type="button" dataOnly="0" labelOnly="1" outline="0" axis="axisPage" fieldPosition="0"/>
    </format>
    <format dxfId="836">
      <pivotArea dataOnly="0" labelOnly="1" outline="0" fieldPosition="0">
        <references count="1">
          <reference field="50" count="0"/>
        </references>
      </pivotArea>
    </format>
    <format dxfId="835">
      <pivotArea dataOnly="0" labelOnly="1" outline="0" fieldPosition="0">
        <references count="1">
          <reference field="50" count="0"/>
        </references>
      </pivotArea>
    </format>
    <format dxfId="834">
      <pivotArea dataOnly="0" labelOnly="1" outline="0" fieldPosition="0">
        <references count="1">
          <reference field="50" count="0"/>
        </references>
      </pivotArea>
    </format>
    <format dxfId="833">
      <pivotArea dataOnly="0" labelOnly="1" outline="0" fieldPosition="0">
        <references count="1">
          <reference field="5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4.xml><?xml version="1.0" encoding="utf-8"?>
<pivotTableDefinition xmlns="http://schemas.openxmlformats.org/spreadsheetml/2006/main" xmlns:mc="http://schemas.openxmlformats.org/markup-compatibility/2006" xmlns:xr="http://schemas.microsoft.com/office/spreadsheetml/2014/revision" mc:Ignorable="xr" xr:uid="{ED239986-B0A6-49E9-9D5D-F4024D178272}" name="PivotTable66"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9" rowHeaderCaption="Întrebarea 51.2">
  <location ref="A465:B472" firstHeaderRow="1" firstDataRow="1" firstDataCol="1"/>
  <pivotFields count="91">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h="1" x="0"/>
        <item x="2"/>
        <item x="6"/>
        <item x="1"/>
        <item x="5"/>
        <item x="3"/>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7"/>
  </rowFields>
  <rowItems count="7">
    <i>
      <x v="1"/>
    </i>
    <i>
      <x v="2"/>
    </i>
    <i>
      <x v="3"/>
    </i>
    <i>
      <x v="4"/>
    </i>
    <i>
      <x v="5"/>
    </i>
    <i>
      <x v="6"/>
    </i>
    <i t="grand">
      <x/>
    </i>
  </rowItems>
  <colItems count="1">
    <i/>
  </colItems>
  <dataFields count="1">
    <dataField name="Count of 51. Cum apreciați eficacitatea acțiunilor de_x000a_informare și de diseminare a informațiilor privind Fondurile Europene_x000a_Structurale și de Coeziune? - Servicii de helpdesk" fld="77" subtotal="count" showDataAs="percentOfTotal" baseField="0" baseItem="0" numFmtId="10"/>
  </dataFields>
  <formats count="24">
    <format dxfId="866">
      <pivotArea dataOnly="0" labelOnly="1" outline="0" axis="axisValues" fieldPosition="0"/>
    </format>
    <format dxfId="865">
      <pivotArea field="77" type="button" dataOnly="0" labelOnly="1" outline="0" axis="axisRow" fieldPosition="0"/>
    </format>
    <format dxfId="864">
      <pivotArea dataOnly="0" labelOnly="1" outline="0" axis="axisValues" fieldPosition="0"/>
    </format>
    <format dxfId="863">
      <pivotArea type="all" dataOnly="0" outline="0" fieldPosition="0"/>
    </format>
    <format dxfId="862">
      <pivotArea dataOnly="0" labelOnly="1" fieldPosition="0">
        <references count="1">
          <reference field="77" count="0"/>
        </references>
      </pivotArea>
    </format>
    <format dxfId="861">
      <pivotArea dataOnly="0" labelOnly="1" grandRow="1" outline="0" fieldPosition="0"/>
    </format>
    <format dxfId="860">
      <pivotArea type="all" dataOnly="0" outline="0" fieldPosition="0"/>
    </format>
    <format dxfId="859">
      <pivotArea dataOnly="0" labelOnly="1" fieldPosition="0">
        <references count="1">
          <reference field="77" count="0"/>
        </references>
      </pivotArea>
    </format>
    <format dxfId="858">
      <pivotArea dataOnly="0" labelOnly="1" grandRow="1" outline="0" fieldPosition="0"/>
    </format>
    <format dxfId="857">
      <pivotArea outline="0" fieldPosition="0">
        <references count="1">
          <reference field="4294967294" count="1">
            <x v="0"/>
          </reference>
        </references>
      </pivotArea>
    </format>
    <format dxfId="856">
      <pivotArea grandRow="1" outline="0" collapsedLevelsAreSubtotals="1" fieldPosition="0"/>
    </format>
    <format dxfId="855">
      <pivotArea dataOnly="0" labelOnly="1" grandRow="1" outline="0" fieldPosition="0"/>
    </format>
    <format dxfId="854">
      <pivotArea outline="0" collapsedLevelsAreSubtotals="1" fieldPosition="0"/>
    </format>
    <format dxfId="853">
      <pivotArea collapsedLevelsAreSubtotals="1" fieldPosition="0">
        <references count="1">
          <reference field="77" count="5">
            <x v="2"/>
            <x v="3"/>
            <x v="4"/>
            <x v="5"/>
            <x v="6"/>
          </reference>
        </references>
      </pivotArea>
    </format>
    <format dxfId="852">
      <pivotArea dataOnly="0" labelOnly="1" fieldPosition="0">
        <references count="1">
          <reference field="77" count="5">
            <x v="2"/>
            <x v="3"/>
            <x v="4"/>
            <x v="5"/>
            <x v="6"/>
          </reference>
        </references>
      </pivotArea>
    </format>
    <format dxfId="851">
      <pivotArea grandRow="1" outline="0" collapsedLevelsAreSubtotals="1" fieldPosition="0"/>
    </format>
    <format dxfId="850">
      <pivotArea dataOnly="0" labelOnly="1" grandRow="1" outline="0" fieldPosition="0"/>
    </format>
    <format dxfId="849">
      <pivotArea type="all" dataOnly="0" outline="0" fieldPosition="0"/>
    </format>
    <format dxfId="848">
      <pivotArea outline="0" collapsedLevelsAreSubtotals="1" fieldPosition="0"/>
    </format>
    <format dxfId="847">
      <pivotArea field="77" type="button" dataOnly="0" labelOnly="1" outline="0" axis="axisRow" fieldPosition="0"/>
    </format>
    <format dxfId="846">
      <pivotArea dataOnly="0" labelOnly="1" fieldPosition="0">
        <references count="1">
          <reference field="77" count="0"/>
        </references>
      </pivotArea>
    </format>
    <format dxfId="845">
      <pivotArea dataOnly="0" labelOnly="1" grandRow="1" outline="0" fieldPosition="0"/>
    </format>
    <format dxfId="844">
      <pivotArea dataOnly="0" labelOnly="1" outline="0" axis="axisValues" fieldPosition="0"/>
    </format>
    <format dxfId="843">
      <pivotArea collapsedLevelsAreSubtotals="1" fieldPosition="0">
        <references count="1">
          <reference field="77" count="0"/>
        </references>
      </pivotArea>
    </format>
  </formats>
  <chartFormats count="7">
    <chartFormat chart="2" format="531" series="1">
      <pivotArea type="data" outline="0" fieldPosition="0">
        <references count="1">
          <reference field="4294967294" count="1" selected="0">
            <x v="0"/>
          </reference>
        </references>
      </pivotArea>
    </chartFormat>
    <chartFormat chart="2" format="532">
      <pivotArea type="data" outline="0" fieldPosition="0">
        <references count="2">
          <reference field="4294967294" count="1" selected="0">
            <x v="0"/>
          </reference>
          <reference field="77" count="1" selected="0">
            <x v="1"/>
          </reference>
        </references>
      </pivotArea>
    </chartFormat>
    <chartFormat chart="2" format="533">
      <pivotArea type="data" outline="0" fieldPosition="0">
        <references count="2">
          <reference field="4294967294" count="1" selected="0">
            <x v="0"/>
          </reference>
          <reference field="77" count="1" selected="0">
            <x v="2"/>
          </reference>
        </references>
      </pivotArea>
    </chartFormat>
    <chartFormat chart="2" format="534">
      <pivotArea type="data" outline="0" fieldPosition="0">
        <references count="2">
          <reference field="4294967294" count="1" selected="0">
            <x v="0"/>
          </reference>
          <reference field="77" count="1" selected="0">
            <x v="3"/>
          </reference>
        </references>
      </pivotArea>
    </chartFormat>
    <chartFormat chart="2" format="535">
      <pivotArea type="data" outline="0" fieldPosition="0">
        <references count="2">
          <reference field="4294967294" count="1" selected="0">
            <x v="0"/>
          </reference>
          <reference field="77" count="1" selected="0">
            <x v="4"/>
          </reference>
        </references>
      </pivotArea>
    </chartFormat>
    <chartFormat chart="2" format="536">
      <pivotArea type="data" outline="0" fieldPosition="0">
        <references count="2">
          <reference field="4294967294" count="1" selected="0">
            <x v="0"/>
          </reference>
          <reference field="77" count="1" selected="0">
            <x v="5"/>
          </reference>
        </references>
      </pivotArea>
    </chartFormat>
    <chartFormat chart="2" format="537">
      <pivotArea type="data" outline="0" fieldPosition="0">
        <references count="2">
          <reference field="4294967294" count="1" selected="0">
            <x v="0"/>
          </reference>
          <reference field="77"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5.xml><?xml version="1.0" encoding="utf-8"?>
<pivotTableDefinition xmlns="http://schemas.openxmlformats.org/spreadsheetml/2006/main" xmlns:mc="http://schemas.openxmlformats.org/markup-compatibility/2006" xmlns:xr="http://schemas.microsoft.com/office/spreadsheetml/2014/revision" mc:Ignorable="xr" xr:uid="{120E0B3F-7E79-4CA8-9033-FAB9DE81CFFB}" name="PivotTable28"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4" rowHeaderCaption="Întrebarea 34">
  <location ref="A273:B277" firstHeaderRow="1" firstDataRow="1" firstDataCol="1"/>
  <pivotFields count="91">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h="1" x="0"/>
        <item n="Da" x="3"/>
        <item n="Nu" x="2"/>
        <item n="Nu știu / Nu răspund"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1"/>
  </rowFields>
  <rowItems count="4">
    <i>
      <x v="1"/>
    </i>
    <i>
      <x v="2"/>
    </i>
    <i>
      <x v="3"/>
    </i>
    <i t="grand">
      <x/>
    </i>
  </rowItems>
  <colItems count="1">
    <i/>
  </colItems>
  <dataFields count="1">
    <dataField name=" Ați constatat manifestarea în alte domenii de activitate a efectelor așteptate ale proiectului pe care îl gestionați?" fld="51" subtotal="count" showDataAs="percentOfTotal" baseField="0" baseItem="0" numFmtId="10"/>
  </dataFields>
  <formats count="27">
    <format dxfId="893">
      <pivotArea field="51" type="button" dataOnly="0" labelOnly="1" outline="0" axis="axisRow" fieldPosition="0"/>
    </format>
    <format dxfId="892">
      <pivotArea dataOnly="0" labelOnly="1" outline="0" axis="axisValues" fieldPosition="0"/>
    </format>
    <format dxfId="891">
      <pivotArea outline="0" fieldPosition="0">
        <references count="1">
          <reference field="4294967294" count="1">
            <x v="0"/>
          </reference>
        </references>
      </pivotArea>
    </format>
    <format dxfId="890">
      <pivotArea grandRow="1" outline="0" collapsedLevelsAreSubtotals="1" fieldPosition="0"/>
    </format>
    <format dxfId="889">
      <pivotArea grandRow="1" outline="0" collapsedLevelsAreSubtotals="1" fieldPosition="0"/>
    </format>
    <format dxfId="888">
      <pivotArea collapsedLevelsAreSubtotals="1" fieldPosition="0">
        <references count="1">
          <reference field="51" count="0"/>
        </references>
      </pivotArea>
    </format>
    <format dxfId="887">
      <pivotArea collapsedLevelsAreSubtotals="1" fieldPosition="0">
        <references count="1">
          <reference field="51" count="0"/>
        </references>
      </pivotArea>
    </format>
    <format dxfId="886">
      <pivotArea outline="0" collapsedLevelsAreSubtotals="1" fieldPosition="0"/>
    </format>
    <format dxfId="885">
      <pivotArea dataOnly="0" labelOnly="1" fieldPosition="0">
        <references count="1">
          <reference field="51" count="0"/>
        </references>
      </pivotArea>
    </format>
    <format dxfId="884">
      <pivotArea dataOnly="0" labelOnly="1" grandRow="1" outline="0" fieldPosition="0"/>
    </format>
    <format dxfId="883">
      <pivotArea outline="0" collapsedLevelsAreSubtotals="1" fieldPosition="0"/>
    </format>
    <format dxfId="882">
      <pivotArea dataOnly="0" labelOnly="1" fieldPosition="0">
        <references count="1">
          <reference field="51" count="0"/>
        </references>
      </pivotArea>
    </format>
    <format dxfId="881">
      <pivotArea dataOnly="0" labelOnly="1" grandRow="1" outline="0" fieldPosition="0"/>
    </format>
    <format dxfId="880">
      <pivotArea outline="0" collapsedLevelsAreSubtotals="1" fieldPosition="0"/>
    </format>
    <format dxfId="879">
      <pivotArea dataOnly="0" labelOnly="1" fieldPosition="0">
        <references count="1">
          <reference field="51" count="0"/>
        </references>
      </pivotArea>
    </format>
    <format dxfId="878">
      <pivotArea dataOnly="0" labelOnly="1" grandRow="1" outline="0" fieldPosition="0"/>
    </format>
    <format dxfId="877">
      <pivotArea grandRow="1" outline="0" collapsedLevelsAreSubtotals="1" fieldPosition="0"/>
    </format>
    <format dxfId="876">
      <pivotArea dataOnly="0" labelOnly="1" grandRow="1" outline="0" fieldPosition="0"/>
    </format>
    <format dxfId="875">
      <pivotArea outline="0" collapsedLevelsAreSubtotals="1" fieldPosition="0"/>
    </format>
    <format dxfId="874">
      <pivotArea type="all" dataOnly="0" outline="0" fieldPosition="0"/>
    </format>
    <format dxfId="873">
      <pivotArea outline="0" collapsedLevelsAreSubtotals="1" fieldPosition="0"/>
    </format>
    <format dxfId="872">
      <pivotArea field="51" type="button" dataOnly="0" labelOnly="1" outline="0" axis="axisRow" fieldPosition="0"/>
    </format>
    <format dxfId="871">
      <pivotArea dataOnly="0" labelOnly="1" outline="0" axis="axisValues" fieldPosition="0"/>
    </format>
    <format dxfId="870">
      <pivotArea dataOnly="0" labelOnly="1" outline="0" axis="axisValues" fieldPosition="0"/>
    </format>
    <format dxfId="869">
      <pivotArea field="51" type="button" dataOnly="0" labelOnly="1" outline="0" axis="axisRow" fieldPosition="0"/>
    </format>
    <format dxfId="868">
      <pivotArea dataOnly="0" labelOnly="1" outline="0" axis="axisValues" fieldPosition="0"/>
    </format>
    <format dxfId="867">
      <pivotArea collapsedLevelsAreSubtotals="1" fieldPosition="0">
        <references count="1">
          <reference field="51" count="0"/>
        </references>
      </pivotArea>
    </format>
  </formats>
  <chartFormats count="8">
    <chartFormat chart="3" format="0" series="1">
      <pivotArea type="data" outline="0" fieldPosition="0">
        <references count="1">
          <reference field="4294967294" count="1" selected="0">
            <x v="0"/>
          </reference>
        </references>
      </pivotArea>
    </chartFormat>
    <chartFormat chart="3" format="1">
      <pivotArea type="data" outline="0" fieldPosition="0">
        <references count="2">
          <reference field="4294967294" count="1" selected="0">
            <x v="0"/>
          </reference>
          <reference field="51" count="1" selected="0">
            <x v="1"/>
          </reference>
        </references>
      </pivotArea>
    </chartFormat>
    <chartFormat chart="3" format="2">
      <pivotArea type="data" outline="0" fieldPosition="0">
        <references count="2">
          <reference field="4294967294" count="1" selected="0">
            <x v="0"/>
          </reference>
          <reference field="51" count="1" selected="0">
            <x v="2"/>
          </reference>
        </references>
      </pivotArea>
    </chartFormat>
    <chartFormat chart="3" format="3">
      <pivotArea type="data" outline="0" fieldPosition="0">
        <references count="2">
          <reference field="4294967294" count="1" selected="0">
            <x v="0"/>
          </reference>
          <reference field="51" count="1" selected="0">
            <x v="3"/>
          </reference>
        </references>
      </pivotArea>
    </chartFormat>
    <chartFormat chart="10" format="4" series="1">
      <pivotArea type="data" outline="0" fieldPosition="0">
        <references count="1">
          <reference field="4294967294" count="1" selected="0">
            <x v="0"/>
          </reference>
        </references>
      </pivotArea>
    </chartFormat>
    <chartFormat chart="10" format="5">
      <pivotArea type="data" outline="0" fieldPosition="0">
        <references count="2">
          <reference field="4294967294" count="1" selected="0">
            <x v="0"/>
          </reference>
          <reference field="51" count="1" selected="0">
            <x v="1"/>
          </reference>
        </references>
      </pivotArea>
    </chartFormat>
    <chartFormat chart="10" format="6">
      <pivotArea type="data" outline="0" fieldPosition="0">
        <references count="2">
          <reference field="4294967294" count="1" selected="0">
            <x v="0"/>
          </reference>
          <reference field="51" count="1" selected="0">
            <x v="2"/>
          </reference>
        </references>
      </pivotArea>
    </chartFormat>
    <chartFormat chart="10" format="7">
      <pivotArea type="data" outline="0" fieldPosition="0">
        <references count="2">
          <reference field="4294967294" count="1" selected="0">
            <x v="0"/>
          </reference>
          <reference field="51"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6.xml><?xml version="1.0" encoding="utf-8"?>
<pivotTableDefinition xmlns="http://schemas.openxmlformats.org/spreadsheetml/2006/main" xmlns:mc="http://schemas.openxmlformats.org/markup-compatibility/2006" xmlns:xr="http://schemas.microsoft.com/office/spreadsheetml/2014/revision" mc:Ignorable="xr" xr:uid="{AE29456B-60F4-4A4E-B9B1-88D11C6890D8}" name="PivotTable109"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17" firstHeaderRow="0" firstDataRow="0" firstDataCol="0" rowPageCount="1" colPageCount="1"/>
  <pivotFields count="91">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ame="Întrebarea 42. Vă rugăm să oferiți exemple de factori interni negativi observați." axis="axisPage" showAll="0">
      <items count="4">
        <item x="0"/>
        <item x="2"/>
        <item x="1"/>
        <item t="default"/>
      </items>
    </pivotField>
    <pivotField showAll="0"/>
    <pivotField showAll="0"/>
    <pivotField showAll="0"/>
    <pivotField showAll="0"/>
    <pivotField showAll="0"/>
    <pivotField showAll="0"/>
    <pivotField showAll="0"/>
    <pivotField showAll="0"/>
    <pivotField showAll="0"/>
    <pivotField showAll="0">
      <items count="8">
        <item x="0"/>
        <item x="1"/>
        <item x="4"/>
        <item x="5"/>
        <item x="6"/>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ageFields count="1">
    <pageField fld="59" hier="-1"/>
  </pageFields>
  <formats count="4">
    <format dxfId="897">
      <pivotArea field="59" type="button" dataOnly="0" labelOnly="1" outline="0" axis="axisPage" fieldPosition="0"/>
    </format>
    <format dxfId="896">
      <pivotArea field="59" type="button" dataOnly="0" labelOnly="1" outline="0" axis="axisPage" fieldPosition="0"/>
    </format>
    <format dxfId="895">
      <pivotArea field="59" type="button" dataOnly="0" labelOnly="1" outline="0" axis="axisPage" fieldPosition="0"/>
    </format>
    <format dxfId="894">
      <pivotArea field="59" type="button" dataOnly="0" labelOnly="1" outline="0" axis="axisPage"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7.xml><?xml version="1.0" encoding="utf-8"?>
<pivotTableDefinition xmlns="http://schemas.openxmlformats.org/spreadsheetml/2006/main" xmlns:mc="http://schemas.openxmlformats.org/markup-compatibility/2006" xmlns:xr="http://schemas.microsoft.com/office/spreadsheetml/2014/revision" mc:Ignorable="xr" xr:uid="{56A84C85-77EC-4065-B344-755C4F592E27}" name="PivotTable129"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8" rowHeaderCaption="Întrebarea 48.1">
  <location ref="A338:B344" firstHeaderRow="1" firstDataRow="1" firstDataCol="1"/>
  <pivotFields count="91">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12">
        <item h="1" x="0"/>
        <item n="i) În foarte mare măsură" x="1"/>
        <item n="ii) În mare măsură" x="5"/>
        <item n="iii) În mică măsură" x="4"/>
        <item m="1" x="6"/>
        <item m="1" x="7"/>
        <item m="1" x="10"/>
        <item m="1" x="8"/>
        <item n="iv) În foarte mică măsură" x="3"/>
        <item m="1" x="9"/>
        <item n="v) Nu știu / Nu răspund" x="2"/>
        <item t="default"/>
      </items>
    </pivotField>
    <pivotField showAll="0"/>
    <pivotField showAll="0"/>
    <pivotField showAll="0"/>
    <pivotField showAll="0">
      <items count="8">
        <item x="0"/>
        <item x="1"/>
        <item x="4"/>
        <item x="5"/>
        <item x="6"/>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5"/>
  </rowFields>
  <rowItems count="6">
    <i>
      <x v="1"/>
    </i>
    <i>
      <x v="2"/>
    </i>
    <i>
      <x v="3"/>
    </i>
    <i>
      <x v="8"/>
    </i>
    <i>
      <x v="10"/>
    </i>
    <i t="grand">
      <x/>
    </i>
  </rowItems>
  <colItems count="1">
    <i/>
  </colItems>
  <dataFields count="1">
    <dataField name="Count of 48. Vă rugăm să apreciați următoarele aspecte_x000a_privind gradul de informare a potențialilor beneficiari și a beneficiarilor de finanțare prin FESI în perioada de programare 2014-2020, comparativ cu perioada 2007-2013: - Beneficiarii/potențialii be" fld="65" subtotal="count" showDataAs="percentOfTotal" baseField="0" baseItem="0" numFmtId="10"/>
  </dataFields>
  <formats count="24">
    <format dxfId="921">
      <pivotArea field="65" type="button" dataOnly="0" labelOnly="1" outline="0" axis="axisRow" fieldPosition="0"/>
    </format>
    <format dxfId="920">
      <pivotArea dataOnly="0" labelOnly="1" outline="0" axis="axisValues" fieldPosition="0"/>
    </format>
    <format dxfId="919">
      <pivotArea field="65" type="button" dataOnly="0" labelOnly="1" outline="0" axis="axisRow" fieldPosition="0"/>
    </format>
    <format dxfId="918">
      <pivotArea dataOnly="0" labelOnly="1" outline="0" axis="axisValues" fieldPosition="0"/>
    </format>
    <format dxfId="917">
      <pivotArea outline="0" collapsedLevelsAreSubtotals="1" fieldPosition="0"/>
    </format>
    <format dxfId="916">
      <pivotArea dataOnly="0" labelOnly="1" fieldPosition="0">
        <references count="1">
          <reference field="65" count="0"/>
        </references>
      </pivotArea>
    </format>
    <format dxfId="915">
      <pivotArea dataOnly="0" labelOnly="1" grandRow="1" outline="0" fieldPosition="0"/>
    </format>
    <format dxfId="914">
      <pivotArea grandRow="1" outline="0" collapsedLevelsAreSubtotals="1" fieldPosition="0"/>
    </format>
    <format dxfId="913">
      <pivotArea dataOnly="0" labelOnly="1" grandRow="1" outline="0" fieldPosition="0"/>
    </format>
    <format dxfId="912">
      <pivotArea outline="0" collapsedLevelsAreSubtotals="1" fieldPosition="0"/>
    </format>
    <format dxfId="911">
      <pivotArea type="all" dataOnly="0" outline="0" fieldPosition="0"/>
    </format>
    <format dxfId="910">
      <pivotArea outline="0" collapsedLevelsAreSubtotals="1" fieldPosition="0"/>
    </format>
    <format dxfId="909">
      <pivotArea field="65" type="button" dataOnly="0" labelOnly="1" outline="0" axis="axisRow" fieldPosition="0"/>
    </format>
    <format dxfId="908">
      <pivotArea dataOnly="0" labelOnly="1" fieldPosition="0">
        <references count="1">
          <reference field="65" count="0"/>
        </references>
      </pivotArea>
    </format>
    <format dxfId="907">
      <pivotArea dataOnly="0" labelOnly="1" grandRow="1" outline="0" fieldPosition="0"/>
    </format>
    <format dxfId="906">
      <pivotArea dataOnly="0" labelOnly="1" outline="0" axis="axisValues" fieldPosition="0"/>
    </format>
    <format dxfId="905">
      <pivotArea type="all" dataOnly="0" outline="0" fieldPosition="0"/>
    </format>
    <format dxfId="904">
      <pivotArea outline="0" collapsedLevelsAreSubtotals="1" fieldPosition="0"/>
    </format>
    <format dxfId="903">
      <pivotArea field="65" type="button" dataOnly="0" labelOnly="1" outline="0" axis="axisRow" fieldPosition="0"/>
    </format>
    <format dxfId="902">
      <pivotArea dataOnly="0" labelOnly="1" fieldPosition="0">
        <references count="1">
          <reference field="65" count="0"/>
        </references>
      </pivotArea>
    </format>
    <format dxfId="901">
      <pivotArea dataOnly="0" labelOnly="1" grandRow="1" outline="0" fieldPosition="0"/>
    </format>
    <format dxfId="900">
      <pivotArea dataOnly="0" labelOnly="1" outline="0" axis="axisValues" fieldPosition="0"/>
    </format>
    <format dxfId="899">
      <pivotArea outline="0" fieldPosition="0">
        <references count="1">
          <reference field="4294967294" count="1">
            <x v="0"/>
          </reference>
        </references>
      </pivotArea>
    </format>
    <format dxfId="898">
      <pivotArea collapsedLevelsAreSubtotals="1" fieldPosition="0">
        <references count="1">
          <reference field="65" count="0"/>
        </references>
      </pivotArea>
    </format>
  </formats>
  <chartFormats count="6">
    <chartFormat chart="1" format="288" series="1">
      <pivotArea type="data" outline="0" fieldPosition="0">
        <references count="1">
          <reference field="4294967294" count="1" selected="0">
            <x v="0"/>
          </reference>
        </references>
      </pivotArea>
    </chartFormat>
    <chartFormat chart="1" format="289">
      <pivotArea type="data" outline="0" fieldPosition="0">
        <references count="2">
          <reference field="4294967294" count="1" selected="0">
            <x v="0"/>
          </reference>
          <reference field="65" count="1" selected="0">
            <x v="1"/>
          </reference>
        </references>
      </pivotArea>
    </chartFormat>
    <chartFormat chart="1" format="290">
      <pivotArea type="data" outline="0" fieldPosition="0">
        <references count="2">
          <reference field="4294967294" count="1" selected="0">
            <x v="0"/>
          </reference>
          <reference field="65" count="1" selected="0">
            <x v="2"/>
          </reference>
        </references>
      </pivotArea>
    </chartFormat>
    <chartFormat chart="1" format="291">
      <pivotArea type="data" outline="0" fieldPosition="0">
        <references count="2">
          <reference field="4294967294" count="1" selected="0">
            <x v="0"/>
          </reference>
          <reference field="65" count="1" selected="0">
            <x v="3"/>
          </reference>
        </references>
      </pivotArea>
    </chartFormat>
    <chartFormat chart="1" format="292">
      <pivotArea type="data" outline="0" fieldPosition="0">
        <references count="2">
          <reference field="4294967294" count="1" selected="0">
            <x v="0"/>
          </reference>
          <reference field="65" count="1" selected="0">
            <x v="8"/>
          </reference>
        </references>
      </pivotArea>
    </chartFormat>
    <chartFormat chart="1" format="293">
      <pivotArea type="data" outline="0" fieldPosition="0">
        <references count="2">
          <reference field="4294967294" count="1" selected="0">
            <x v="0"/>
          </reference>
          <reference field="65"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8.xml><?xml version="1.0" encoding="utf-8"?>
<pivotTableDefinition xmlns="http://schemas.openxmlformats.org/spreadsheetml/2006/main" xmlns:mc="http://schemas.openxmlformats.org/markup-compatibility/2006" xmlns:xr="http://schemas.microsoft.com/office/spreadsheetml/2014/revision" mc:Ignorable="xr" xr:uid="{4AD046E7-73D6-4A12-BC40-104900A4FB70}" name="PivotTable21" cacheId="1" applyNumberFormats="0" applyBorderFormats="0" applyFontFormats="0" applyPatternFormats="0" applyAlignmentFormats="0" applyWidthHeightFormats="1" dataCaption="Values" grandTotalCaption="Grand Total" updatedVersion="6" minRefreshableVersion="3" useAutoFormatting="1" itemPrintTitles="1" createdVersion="6" indent="0" outline="1" outlineData="1" multipleFieldFilters="0" chartFormat="13" rowHeaderCaption="Întrebarea 28">
  <location ref="A234:B239" firstHeaderRow="1" firstDataRow="1" firstDataCol="1"/>
  <pivotFields count="91">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h="1" x="0"/>
        <item n="i) În foarte mare măsură" x="3"/>
        <item n="ii) În mare măsură" x="2"/>
        <item n="iii) În mică măsură" x="1"/>
        <item n="iv) Nu știu / Nu răspund"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5"/>
  </rowFields>
  <rowItems count="5">
    <i>
      <x v="1"/>
    </i>
    <i>
      <x v="2"/>
    </i>
    <i>
      <x v="3"/>
    </i>
    <i>
      <x v="4"/>
    </i>
    <i t="grand">
      <x/>
    </i>
  </rowItems>
  <colItems count="1">
    <i/>
  </colItems>
  <dataFields count="1">
    <dataField name=" În ce măsură această creștere se datorează proiectelor implementate finanțate din POAT 2014-2020?" fld="45" subtotal="count" showDataAs="percentOfTotal" baseField="0" baseItem="0" numFmtId="10"/>
  </dataFields>
  <formats count="17">
    <format dxfId="938">
      <pivotArea field="45" type="button" dataOnly="0" labelOnly="1" outline="0" axis="axisRow" fieldPosition="0"/>
    </format>
    <format dxfId="937">
      <pivotArea dataOnly="0" outline="0" axis="axisValues" fieldPosition="0"/>
    </format>
    <format dxfId="936">
      <pivotArea grandRow="1" outline="0" collapsedLevelsAreSubtotals="1" fieldPosition="0"/>
    </format>
    <format dxfId="935">
      <pivotArea dataOnly="0" labelOnly="1" grandRow="1" outline="0" fieldPosition="0"/>
    </format>
    <format dxfId="934">
      <pivotArea outline="0" collapsedLevelsAreSubtotals="1" fieldPosition="0"/>
    </format>
    <format dxfId="933">
      <pivotArea type="all" dataOnly="0" outline="0" fieldPosition="0"/>
    </format>
    <format dxfId="932">
      <pivotArea outline="0" collapsedLevelsAreSubtotals="1" fieldPosition="0"/>
    </format>
    <format dxfId="931">
      <pivotArea field="45" type="button" dataOnly="0" labelOnly="1" outline="0" axis="axisRow" fieldPosition="0"/>
    </format>
    <format dxfId="930">
      <pivotArea outline="0" collapsedLevelsAreSubtotals="1" fieldPosition="0"/>
    </format>
    <format dxfId="929">
      <pivotArea dataOnly="0" labelOnly="1" outline="0" axis="axisValues" fieldPosition="0"/>
    </format>
    <format dxfId="928">
      <pivotArea field="45" type="button" dataOnly="0" labelOnly="1" outline="0" axis="axisRow" fieldPosition="0"/>
    </format>
    <format dxfId="927">
      <pivotArea dataOnly="0" labelOnly="1" fieldPosition="0">
        <references count="1">
          <reference field="45" count="0"/>
        </references>
      </pivotArea>
    </format>
    <format dxfId="926">
      <pivotArea dataOnly="0" labelOnly="1" fieldPosition="0">
        <references count="1">
          <reference field="45" count="0"/>
        </references>
      </pivotArea>
    </format>
    <format dxfId="925">
      <pivotArea outline="0" collapsedLevelsAreSubtotals="1" fieldPosition="0"/>
    </format>
    <format dxfId="924">
      <pivotArea dataOnly="0" labelOnly="1" outline="0" axis="axisValues" fieldPosition="0"/>
    </format>
    <format dxfId="923">
      <pivotArea field="45" type="button" dataOnly="0" labelOnly="1" outline="0" axis="axisRow" fieldPosition="0"/>
    </format>
    <format dxfId="922">
      <pivotArea collapsedLevelsAreSubtotals="1" fieldPosition="0">
        <references count="1">
          <reference field="45" count="0"/>
        </references>
      </pivotArea>
    </format>
  </formats>
  <chartFormats count="5">
    <chartFormat chart="4" format="252" series="1">
      <pivotArea type="data" outline="0" fieldPosition="0">
        <references count="1">
          <reference field="4294967294" count="1" selected="0">
            <x v="0"/>
          </reference>
        </references>
      </pivotArea>
    </chartFormat>
    <chartFormat chart="4" format="253">
      <pivotArea type="data" outline="0" fieldPosition="0">
        <references count="2">
          <reference field="4294967294" count="1" selected="0">
            <x v="0"/>
          </reference>
          <reference field="45" count="1" selected="0">
            <x v="1"/>
          </reference>
        </references>
      </pivotArea>
    </chartFormat>
    <chartFormat chart="4" format="254">
      <pivotArea type="data" outline="0" fieldPosition="0">
        <references count="2">
          <reference field="4294967294" count="1" selected="0">
            <x v="0"/>
          </reference>
          <reference field="45" count="1" selected="0">
            <x v="2"/>
          </reference>
        </references>
      </pivotArea>
    </chartFormat>
    <chartFormat chart="4" format="255">
      <pivotArea type="data" outline="0" fieldPosition="0">
        <references count="2">
          <reference field="4294967294" count="1" selected="0">
            <x v="0"/>
          </reference>
          <reference field="45" count="1" selected="0">
            <x v="3"/>
          </reference>
        </references>
      </pivotArea>
    </chartFormat>
    <chartFormat chart="4" format="256">
      <pivotArea type="data" outline="0" fieldPosition="0">
        <references count="2">
          <reference field="4294967294" count="1" selected="0">
            <x v="0"/>
          </reference>
          <reference field="45"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9.xml><?xml version="1.0" encoding="utf-8"?>
<pivotTableDefinition xmlns="http://schemas.openxmlformats.org/spreadsheetml/2006/main" xmlns:mc="http://schemas.openxmlformats.org/markup-compatibility/2006" xmlns:xr="http://schemas.microsoft.com/office/spreadsheetml/2014/revision" mc:Ignorable="xr" xr:uid="{6DC2A2AF-0F12-458C-A4FA-3A4C2786CA60}" name="PivotTable106"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04" firstHeaderRow="0" firstDataRow="0" firstDataCol="0" rowPageCount="1" colPageCount="1"/>
  <pivotFields count="91">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ame="Întrebarea 39. Vă rugăm să detaliați răspunsul." axis="axisPage" showAll="0">
      <items count="21">
        <item x="0"/>
        <item x="12"/>
        <item x="18"/>
        <item x="16"/>
        <item x="6"/>
        <item x="4"/>
        <item x="9"/>
        <item x="7"/>
        <item x="14"/>
        <item x="11"/>
        <item x="13"/>
        <item x="5"/>
        <item x="3"/>
        <item x="1"/>
        <item x="10"/>
        <item x="17"/>
        <item x="8"/>
        <item x="19"/>
        <item x="1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items count="8">
        <item x="0"/>
        <item x="1"/>
        <item x="4"/>
        <item x="5"/>
        <item x="6"/>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ageFields count="1">
    <pageField fld="56"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3DF513FB-82EA-4270-BEDF-A2D5562808CA}" name="PivotTable10"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1" rowHeaderCaption="Întrebarea 20">
  <location ref="A156:B163" firstHeaderRow="1" firstDataRow="1" firstDataCol="1"/>
  <pivotFields count="91">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h="1" x="0"/>
        <item n="i) A crescut în mare măsură" x="1"/>
        <item n="ii) A crescut în mică măsură" x="6"/>
        <item n="iii) A scăzut în mare măsură" x="4"/>
        <item n="iv) A scăzut în mică măsură" x="5"/>
        <item n="v) Nu s-a modificat" x="2"/>
        <item n="vi) Nu știu / Nu răspund"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7"/>
  </rowFields>
  <rowItems count="7">
    <i>
      <x v="1"/>
    </i>
    <i>
      <x v="2"/>
    </i>
    <i>
      <x v="3"/>
    </i>
    <i>
      <x v="4"/>
    </i>
    <i>
      <x v="5"/>
    </i>
    <i>
      <x v="6"/>
    </i>
    <i t="grand">
      <x/>
    </i>
  </rowItems>
  <colItems count="1">
    <i/>
  </colItems>
  <dataFields count="1">
    <dataField name="Count of 20. În ce măsură ați observat_x000a_în ultimii 7 ani o modificare a eficienței procedurilor de achiziție publică în_x000a_comparație cu perioada 2007-2013? (o procedură eficientă reprezintă, de exemplu, o procedură care respectă calendarul planificat și nu " fld="37" subtotal="count" showDataAs="percentOfTotal" baseField="0" baseItem="0" numFmtId="10"/>
  </dataFields>
  <formats count="25">
    <format dxfId="71">
      <pivotArea dataOnly="0" labelOnly="1" outline="0" axis="axisValues" fieldPosition="0"/>
    </format>
    <format dxfId="70">
      <pivotArea type="all" dataOnly="0" outline="0" fieldPosition="0"/>
    </format>
    <format dxfId="69">
      <pivotArea outline="0" collapsedLevelsAreSubtotals="1" fieldPosition="0"/>
    </format>
    <format dxfId="68">
      <pivotArea field="37" type="button" dataOnly="0" labelOnly="1" outline="0" axis="axisRow" fieldPosition="0"/>
    </format>
    <format dxfId="67">
      <pivotArea dataOnly="0" labelOnly="1" fieldPosition="0">
        <references count="1">
          <reference field="37" count="0"/>
        </references>
      </pivotArea>
    </format>
    <format dxfId="66">
      <pivotArea dataOnly="0" labelOnly="1" grandRow="1" outline="0" fieldPosition="0"/>
    </format>
    <format dxfId="65">
      <pivotArea dataOnly="0" labelOnly="1" outline="0" axis="axisValues" fieldPosition="0"/>
    </format>
    <format dxfId="64">
      <pivotArea type="all" dataOnly="0" outline="0" fieldPosition="0"/>
    </format>
    <format dxfId="63">
      <pivotArea outline="0" collapsedLevelsAreSubtotals="1" fieldPosition="0"/>
    </format>
    <format dxfId="62">
      <pivotArea field="37" type="button" dataOnly="0" labelOnly="1" outline="0" axis="axisRow" fieldPosition="0"/>
    </format>
    <format dxfId="61">
      <pivotArea dataOnly="0" labelOnly="1" fieldPosition="0">
        <references count="1">
          <reference field="37" count="0"/>
        </references>
      </pivotArea>
    </format>
    <format dxfId="60">
      <pivotArea dataOnly="0" labelOnly="1" grandRow="1" outline="0" fieldPosition="0"/>
    </format>
    <format dxfId="59">
      <pivotArea dataOnly="0" labelOnly="1" outline="0" axis="axisValues" fieldPosition="0"/>
    </format>
    <format dxfId="58">
      <pivotArea field="37" type="button" dataOnly="0" labelOnly="1" outline="0" axis="axisRow" fieldPosition="0"/>
    </format>
    <format dxfId="57">
      <pivotArea dataOnly="0" labelOnly="1" outline="0" axis="axisValues" fieldPosition="0"/>
    </format>
    <format dxfId="56">
      <pivotArea grandRow="1" outline="0" collapsedLevelsAreSubtotals="1" fieldPosition="0"/>
    </format>
    <format dxfId="55">
      <pivotArea dataOnly="0" labelOnly="1" grandRow="1" outline="0" fieldPosition="0"/>
    </format>
    <format dxfId="54">
      <pivotArea outline="0" collapsedLevelsAreSubtotals="1" fieldPosition="0"/>
    </format>
    <format dxfId="53">
      <pivotArea dataOnly="0" labelOnly="1" fieldPosition="0">
        <references count="1">
          <reference field="37" count="0"/>
        </references>
      </pivotArea>
    </format>
    <format dxfId="52">
      <pivotArea outline="0" fieldPosition="0">
        <references count="1">
          <reference field="4294967294" count="1">
            <x v="0"/>
          </reference>
        </references>
      </pivotArea>
    </format>
    <format dxfId="51">
      <pivotArea outline="0" collapsedLevelsAreSubtotals="1" fieldPosition="0"/>
    </format>
    <format dxfId="50">
      <pivotArea dataOnly="0" fieldPosition="0">
        <references count="1">
          <reference field="37" count="1">
            <x v="6"/>
          </reference>
        </references>
      </pivotArea>
    </format>
    <format dxfId="49">
      <pivotArea grandRow="1" outline="0" collapsedLevelsAreSubtotals="1" fieldPosition="0"/>
    </format>
    <format dxfId="48">
      <pivotArea dataOnly="0" labelOnly="1" grandRow="1" outline="0" fieldPosition="0"/>
    </format>
    <format dxfId="47">
      <pivotArea collapsedLevelsAreSubtotals="1" fieldPosition="0">
        <references count="1">
          <reference field="37" count="0"/>
        </references>
      </pivotArea>
    </format>
  </formats>
  <chartFormats count="7">
    <chartFormat chart="4" format="126" series="1">
      <pivotArea type="data" outline="0" fieldPosition="0">
        <references count="1">
          <reference field="4294967294" count="1" selected="0">
            <x v="0"/>
          </reference>
        </references>
      </pivotArea>
    </chartFormat>
    <chartFormat chart="4" format="127">
      <pivotArea type="data" outline="0" fieldPosition="0">
        <references count="2">
          <reference field="4294967294" count="1" selected="0">
            <x v="0"/>
          </reference>
          <reference field="37" count="1" selected="0">
            <x v="1"/>
          </reference>
        </references>
      </pivotArea>
    </chartFormat>
    <chartFormat chart="4" format="128">
      <pivotArea type="data" outline="0" fieldPosition="0">
        <references count="2">
          <reference field="4294967294" count="1" selected="0">
            <x v="0"/>
          </reference>
          <reference field="37" count="1" selected="0">
            <x v="2"/>
          </reference>
        </references>
      </pivotArea>
    </chartFormat>
    <chartFormat chart="4" format="129">
      <pivotArea type="data" outline="0" fieldPosition="0">
        <references count="2">
          <reference field="4294967294" count="1" selected="0">
            <x v="0"/>
          </reference>
          <reference field="37" count="1" selected="0">
            <x v="3"/>
          </reference>
        </references>
      </pivotArea>
    </chartFormat>
    <chartFormat chart="4" format="130">
      <pivotArea type="data" outline="0" fieldPosition="0">
        <references count="2">
          <reference field="4294967294" count="1" selected="0">
            <x v="0"/>
          </reference>
          <reference field="37" count="1" selected="0">
            <x v="4"/>
          </reference>
        </references>
      </pivotArea>
    </chartFormat>
    <chartFormat chart="4" format="131">
      <pivotArea type="data" outline="0" fieldPosition="0">
        <references count="2">
          <reference field="4294967294" count="1" selected="0">
            <x v="0"/>
          </reference>
          <reference field="37" count="1" selected="0">
            <x v="5"/>
          </reference>
        </references>
      </pivotArea>
    </chartFormat>
    <chartFormat chart="4" format="132">
      <pivotArea type="data" outline="0" fieldPosition="0">
        <references count="2">
          <reference field="4294967294" count="1" selected="0">
            <x v="0"/>
          </reference>
          <reference field="37"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0.xml><?xml version="1.0" encoding="utf-8"?>
<pivotTableDefinition xmlns="http://schemas.openxmlformats.org/spreadsheetml/2006/main" xmlns:mc="http://schemas.openxmlformats.org/markup-compatibility/2006" xmlns:xr="http://schemas.microsoft.com/office/spreadsheetml/2014/revision" mc:Ignorable="xr" xr:uid="{D6F3191C-096A-4CC9-9D58-3ED8F5082B11}" name="PivotTable98"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82" firstHeaderRow="0" firstDataRow="0" firstDataCol="0" rowPageCount="1" colPageCount="1"/>
  <pivotFields count="91">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ame="Întrebarea 35. Vă rugăm să exemplificați." axis="axisPage" showAll="0">
      <items count="7">
        <item x="0"/>
        <item x="2"/>
        <item x="3"/>
        <item x="1"/>
        <item x="4"/>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8">
        <item x="0"/>
        <item x="1"/>
        <item x="4"/>
        <item x="5"/>
        <item x="6"/>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ageFields count="1">
    <pageField fld="52" hier="-1"/>
  </pageFields>
  <formats count="5">
    <format dxfId="943">
      <pivotArea field="52" type="button" dataOnly="0" labelOnly="1" outline="0" axis="axisPage" fieldPosition="0"/>
    </format>
    <format dxfId="942">
      <pivotArea field="52" type="button" dataOnly="0" labelOnly="1" outline="0" axis="axisPage" fieldPosition="0"/>
    </format>
    <format dxfId="941">
      <pivotArea field="52" type="button" dataOnly="0" labelOnly="1" outline="0" axis="axisPage" fieldPosition="0"/>
    </format>
    <format dxfId="940">
      <pivotArea field="52" type="button" dataOnly="0" labelOnly="1" outline="0" axis="axisPage" fieldPosition="0"/>
    </format>
    <format dxfId="939">
      <pivotArea field="52" type="button" dataOnly="0" labelOnly="1" outline="0" axis="axisPage"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1.xml><?xml version="1.0" encoding="utf-8"?>
<pivotTableDefinition xmlns="http://schemas.openxmlformats.org/spreadsheetml/2006/main" xmlns:mc="http://schemas.openxmlformats.org/markup-compatibility/2006" xmlns:xr="http://schemas.microsoft.com/office/spreadsheetml/2014/revision" mc:Ignorable="xr" xr:uid="{307834F9-0CBD-4BE7-B553-422E6728662D}" name="PivotTable13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8" rowHeaderCaption="Întrebarea 48.3">
  <location ref="A357:B364" firstHeaderRow="1" firstDataRow="1" firstDataCol="1"/>
  <pivotFields count="91">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h="1" x="0"/>
        <item n="i) În foarte mare măsură" x="1"/>
        <item n="ii) În mare măsură" x="5"/>
        <item n="iii) În mică măsură" x="6"/>
        <item n="iv) În foarte mică măsură" x="4"/>
        <item n="v) Deloc" x="3"/>
        <item n="vi) Nu știu / Nu răspund" x="2"/>
        <item t="default"/>
      </items>
    </pivotField>
    <pivotField showAll="0"/>
    <pivotField showAll="0">
      <items count="8">
        <item x="0"/>
        <item x="1"/>
        <item x="4"/>
        <item x="5"/>
        <item x="6"/>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7"/>
  </rowFields>
  <rowItems count="7">
    <i>
      <x v="1"/>
    </i>
    <i>
      <x v="2"/>
    </i>
    <i>
      <x v="3"/>
    </i>
    <i>
      <x v="4"/>
    </i>
    <i>
      <x v="5"/>
    </i>
    <i>
      <x v="6"/>
    </i>
    <i t="grand">
      <x/>
    </i>
  </rowItems>
  <colItems count="1">
    <i/>
  </colItems>
  <dataFields count="1">
    <dataField name="Count of 48. Vă rugăm să apreciați următoarele aspecteprivind gradul de informare a potențialilor beneficiari și a beneficiarilor de finanțare prin FESI în perioada de programare 2014-2020, comparativ cu perioada 2007-2013: - Beneficiarii sunt mai bine i" fld="67" subtotal="count" showDataAs="percentOfTotal" baseField="0" baseItem="0" numFmtId="10"/>
  </dataFields>
  <formats count="18">
    <format dxfId="961">
      <pivotArea dataOnly="0" labelOnly="1" outline="0" axis="axisValues" fieldPosition="0"/>
    </format>
    <format dxfId="960">
      <pivotArea field="67" type="button" dataOnly="0" labelOnly="1" outline="0" axis="axisRow" fieldPosition="0"/>
    </format>
    <format dxfId="959">
      <pivotArea dataOnly="0" labelOnly="1" outline="0" axis="axisValues" fieldPosition="0"/>
    </format>
    <format dxfId="958">
      <pivotArea outline="0" fieldPosition="0">
        <references count="1">
          <reference field="4294967294" count="1">
            <x v="0"/>
          </reference>
        </references>
      </pivotArea>
    </format>
    <format dxfId="957">
      <pivotArea field="67" type="button" dataOnly="0" labelOnly="1" outline="0" axis="axisRow" fieldPosition="0"/>
    </format>
    <format dxfId="956">
      <pivotArea dataOnly="0" labelOnly="1" outline="0" axis="axisValues" fieldPosition="0"/>
    </format>
    <format dxfId="955">
      <pivotArea field="67" type="button" dataOnly="0" labelOnly="1" outline="0" axis="axisRow" fieldPosition="0"/>
    </format>
    <format dxfId="954">
      <pivotArea dataOnly="0" labelOnly="1" outline="0" axis="axisValues" fieldPosition="0"/>
    </format>
    <format dxfId="953">
      <pivotArea outline="0" collapsedLevelsAreSubtotals="1" fieldPosition="0"/>
    </format>
    <format dxfId="952">
      <pivotArea dataOnly="0" labelOnly="1" fieldPosition="0">
        <references count="1">
          <reference field="67" count="0"/>
        </references>
      </pivotArea>
    </format>
    <format dxfId="951">
      <pivotArea dataOnly="0" labelOnly="1" grandRow="1" outline="0" fieldPosition="0"/>
    </format>
    <format dxfId="950">
      <pivotArea outline="0" collapsedLevelsAreSubtotals="1" fieldPosition="0"/>
    </format>
    <format dxfId="949">
      <pivotArea dataOnly="0" labelOnly="1" fieldPosition="0">
        <references count="1">
          <reference field="67" count="0"/>
        </references>
      </pivotArea>
    </format>
    <format dxfId="948">
      <pivotArea dataOnly="0" labelOnly="1" grandRow="1" outline="0" fieldPosition="0"/>
    </format>
    <format dxfId="947">
      <pivotArea outline="0" collapsedLevelsAreSubtotals="1" fieldPosition="0"/>
    </format>
    <format dxfId="946">
      <pivotArea grandRow="1" outline="0" collapsedLevelsAreSubtotals="1" fieldPosition="0"/>
    </format>
    <format dxfId="945">
      <pivotArea dataOnly="0" labelOnly="1" grandRow="1" outline="0" fieldPosition="0"/>
    </format>
    <format dxfId="944">
      <pivotArea collapsedLevelsAreSubtotals="1" fieldPosition="0">
        <references count="1">
          <reference field="67" count="0"/>
        </references>
      </pivotArea>
    </format>
  </formats>
  <chartFormats count="7">
    <chartFormat chart="1" format="324" series="1">
      <pivotArea type="data" outline="0" fieldPosition="0">
        <references count="1">
          <reference field="4294967294" count="1" selected="0">
            <x v="0"/>
          </reference>
        </references>
      </pivotArea>
    </chartFormat>
    <chartFormat chart="1" format="325">
      <pivotArea type="data" outline="0" fieldPosition="0">
        <references count="2">
          <reference field="4294967294" count="1" selected="0">
            <x v="0"/>
          </reference>
          <reference field="67" count="1" selected="0">
            <x v="1"/>
          </reference>
        </references>
      </pivotArea>
    </chartFormat>
    <chartFormat chart="1" format="326">
      <pivotArea type="data" outline="0" fieldPosition="0">
        <references count="2">
          <reference field="4294967294" count="1" selected="0">
            <x v="0"/>
          </reference>
          <reference field="67" count="1" selected="0">
            <x v="2"/>
          </reference>
        </references>
      </pivotArea>
    </chartFormat>
    <chartFormat chart="1" format="327">
      <pivotArea type="data" outline="0" fieldPosition="0">
        <references count="2">
          <reference field="4294967294" count="1" selected="0">
            <x v="0"/>
          </reference>
          <reference field="67" count="1" selected="0">
            <x v="3"/>
          </reference>
        </references>
      </pivotArea>
    </chartFormat>
    <chartFormat chart="1" format="328">
      <pivotArea type="data" outline="0" fieldPosition="0">
        <references count="2">
          <reference field="4294967294" count="1" selected="0">
            <x v="0"/>
          </reference>
          <reference field="67" count="1" selected="0">
            <x v="4"/>
          </reference>
        </references>
      </pivotArea>
    </chartFormat>
    <chartFormat chart="1" format="329">
      <pivotArea type="data" outline="0" fieldPosition="0">
        <references count="2">
          <reference field="4294967294" count="1" selected="0">
            <x v="0"/>
          </reference>
          <reference field="67" count="1" selected="0">
            <x v="5"/>
          </reference>
        </references>
      </pivotArea>
    </chartFormat>
    <chartFormat chart="1" format="330">
      <pivotArea type="data" outline="0" fieldPosition="0">
        <references count="2">
          <reference field="4294967294" count="1" selected="0">
            <x v="0"/>
          </reference>
          <reference field="67"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2.xml><?xml version="1.0" encoding="utf-8"?>
<pivotTableDefinition xmlns="http://schemas.openxmlformats.org/spreadsheetml/2006/main" xmlns:mc="http://schemas.openxmlformats.org/markup-compatibility/2006" xmlns:xr="http://schemas.microsoft.com/office/spreadsheetml/2014/revision" mc:Ignorable="xr" xr:uid="{917D8837-4EA9-452A-998B-2A04907C3900}" name="PivotTable8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8" rowHeaderCaption="Întrebarea 26">
  <location ref="A214:B220" firstHeaderRow="1" firstDataRow="1" firstDataCol="1"/>
  <pivotFields count="91">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12">
        <item h="1" x="0"/>
        <item h="1" m="1" x="9"/>
        <item n="i) În foarte mare măsură" x="1"/>
        <item n="ii) În mare măsură" x="3"/>
        <item n="iii) În mică măsură" x="2"/>
        <item h="1" m="1" x="6"/>
        <item h="1" m="1" x="10"/>
        <item h="1" m="1" x="7"/>
        <item n="iv) Nu știu / Nu răspund" x="4"/>
        <item h="1" m="1" x="8"/>
        <item n="v) Deloc"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8">
        <item x="0"/>
        <item x="1"/>
        <item x="4"/>
        <item x="5"/>
        <item x="6"/>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3"/>
  </rowFields>
  <rowItems count="6">
    <i>
      <x v="2"/>
    </i>
    <i>
      <x v="3"/>
    </i>
    <i>
      <x v="4"/>
    </i>
    <i>
      <x v="8"/>
    </i>
    <i>
      <x v="10"/>
    </i>
    <i t="grand">
      <x/>
    </i>
  </rowItems>
  <colItems count="1">
    <i/>
  </colItems>
  <dataFields count="1">
    <dataField name="Count of 26. În ce măsură această creștere se datorează proiectelor implementate finanțate din POAT 2014-2020?" fld="43" subtotal="count" showDataAs="percentOfTotal" baseField="0" baseItem="0" numFmtId="10"/>
  </dataFields>
  <formats count="18">
    <format dxfId="979">
      <pivotArea field="43" type="button" dataOnly="0" labelOnly="1" outline="0" axis="axisRow" fieldPosition="0"/>
    </format>
    <format dxfId="978">
      <pivotArea dataOnly="0" labelOnly="1" outline="0" axis="axisValues" fieldPosition="0"/>
    </format>
    <format dxfId="977">
      <pivotArea type="all" dataOnly="0" outline="0" fieldPosition="0"/>
    </format>
    <format dxfId="976">
      <pivotArea outline="0" collapsedLevelsAreSubtotals="1" fieldPosition="0"/>
    </format>
    <format dxfId="975">
      <pivotArea field="43" type="button" dataOnly="0" labelOnly="1" outline="0" axis="axisRow" fieldPosition="0"/>
    </format>
    <format dxfId="974">
      <pivotArea dataOnly="0" labelOnly="1" fieldPosition="0">
        <references count="1">
          <reference field="43" count="0"/>
        </references>
      </pivotArea>
    </format>
    <format dxfId="973">
      <pivotArea dataOnly="0" labelOnly="1" grandRow="1" outline="0" fieldPosition="0"/>
    </format>
    <format dxfId="972">
      <pivotArea dataOnly="0" labelOnly="1" outline="0" axis="axisValues" fieldPosition="0"/>
    </format>
    <format dxfId="971">
      <pivotArea type="all" dataOnly="0" outline="0" fieldPosition="0"/>
    </format>
    <format dxfId="970">
      <pivotArea outline="0" collapsedLevelsAreSubtotals="1" fieldPosition="0"/>
    </format>
    <format dxfId="969">
      <pivotArea field="43" type="button" dataOnly="0" labelOnly="1" outline="0" axis="axisRow" fieldPosition="0"/>
    </format>
    <format dxfId="968">
      <pivotArea dataOnly="0" labelOnly="1" fieldPosition="0">
        <references count="1">
          <reference field="43" count="0"/>
        </references>
      </pivotArea>
    </format>
    <format dxfId="967">
      <pivotArea dataOnly="0" labelOnly="1" grandRow="1" outline="0" fieldPosition="0"/>
    </format>
    <format dxfId="966">
      <pivotArea dataOnly="0" labelOnly="1" outline="0" axis="axisValues" fieldPosition="0"/>
    </format>
    <format dxfId="965">
      <pivotArea outline="0" collapsedLevelsAreSubtotals="1" fieldPosition="0"/>
    </format>
    <format dxfId="964">
      <pivotArea grandRow="1" outline="0" collapsedLevelsAreSubtotals="1" fieldPosition="0"/>
    </format>
    <format dxfId="963">
      <pivotArea dataOnly="0" labelOnly="1" grandRow="1" outline="0" fieldPosition="0"/>
    </format>
    <format dxfId="962">
      <pivotArea collapsedLevelsAreSubtotals="1" fieldPosition="0">
        <references count="1">
          <reference field="43" count="0"/>
        </references>
      </pivotArea>
    </format>
  </formats>
  <chartFormats count="6">
    <chartFormat chart="1" format="216" series="1">
      <pivotArea type="data" outline="0" fieldPosition="0">
        <references count="1">
          <reference field="4294967294" count="1" selected="0">
            <x v="0"/>
          </reference>
        </references>
      </pivotArea>
    </chartFormat>
    <chartFormat chart="1" format="217">
      <pivotArea type="data" outline="0" fieldPosition="0">
        <references count="2">
          <reference field="4294967294" count="1" selected="0">
            <x v="0"/>
          </reference>
          <reference field="43" count="1" selected="0">
            <x v="2"/>
          </reference>
        </references>
      </pivotArea>
    </chartFormat>
    <chartFormat chart="1" format="218">
      <pivotArea type="data" outline="0" fieldPosition="0">
        <references count="2">
          <reference field="4294967294" count="1" selected="0">
            <x v="0"/>
          </reference>
          <reference field="43" count="1" selected="0">
            <x v="3"/>
          </reference>
        </references>
      </pivotArea>
    </chartFormat>
    <chartFormat chart="1" format="219">
      <pivotArea type="data" outline="0" fieldPosition="0">
        <references count="2">
          <reference field="4294967294" count="1" selected="0">
            <x v="0"/>
          </reference>
          <reference field="43" count="1" selected="0">
            <x v="4"/>
          </reference>
        </references>
      </pivotArea>
    </chartFormat>
    <chartFormat chart="1" format="220">
      <pivotArea type="data" outline="0" fieldPosition="0">
        <references count="2">
          <reference field="4294967294" count="1" selected="0">
            <x v="0"/>
          </reference>
          <reference field="43" count="1" selected="0">
            <x v="8"/>
          </reference>
        </references>
      </pivotArea>
    </chartFormat>
    <chartFormat chart="1" format="221">
      <pivotArea type="data" outline="0" fieldPosition="0">
        <references count="2">
          <reference field="4294967294" count="1" selected="0">
            <x v="0"/>
          </reference>
          <reference field="43"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3.xml><?xml version="1.0" encoding="utf-8"?>
<pivotTableDefinition xmlns="http://schemas.openxmlformats.org/spreadsheetml/2006/main" xmlns:mc="http://schemas.openxmlformats.org/markup-compatibility/2006" xmlns:xr="http://schemas.microsoft.com/office/spreadsheetml/2014/revision" mc:Ignorable="xr" xr:uid="{AF48187F-4A96-4857-8F1D-FA15542E7217}" name="PivotTable5"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1" rowHeaderCaption="Întrebarea 15 ">
  <location ref="A111:B116" firstHeaderRow="1" firstDataRow="1" firstDataCol="1"/>
  <pivotFields count="91">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h="1" x="0"/>
        <item n="i) În foarte mare măsură" x="1"/>
        <item n="ii) În mare măsură" x="2"/>
        <item n="iii) În mică măsură" x="3"/>
        <item n="iv) Nu știu / Nu răspund"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2"/>
  </rowFields>
  <rowItems count="5">
    <i>
      <x v="1"/>
    </i>
    <i>
      <x v="2"/>
    </i>
    <i>
      <x v="3"/>
    </i>
    <i>
      <x v="4"/>
    </i>
    <i t="grand">
      <x/>
    </i>
  </rowItems>
  <colItems count="1">
    <i/>
  </colItems>
  <dataFields count="1">
    <dataField name="În ce măsură această creștere se datorează proiectelor implementate finanțate din POAT 2014-2020?" fld="32" subtotal="count" showDataAs="percentOfTotal" baseField="0" baseItem="0" numFmtId="10"/>
  </dataFields>
  <formats count="24">
    <format dxfId="1003">
      <pivotArea type="all" dataOnly="0" outline="0" fieldPosition="0"/>
    </format>
    <format dxfId="1002">
      <pivotArea outline="0" collapsedLevelsAreSubtotals="1" fieldPosition="0"/>
    </format>
    <format dxfId="1001">
      <pivotArea field="32" type="button" dataOnly="0" labelOnly="1" outline="0" axis="axisRow" fieldPosition="0"/>
    </format>
    <format dxfId="1000">
      <pivotArea dataOnly="0" labelOnly="1" fieldPosition="0">
        <references count="1">
          <reference field="32" count="0"/>
        </references>
      </pivotArea>
    </format>
    <format dxfId="999">
      <pivotArea dataOnly="0" labelOnly="1" grandRow="1" outline="0" fieldPosition="0"/>
    </format>
    <format dxfId="998">
      <pivotArea dataOnly="0" labelOnly="1" outline="0" axis="axisValues" fieldPosition="0"/>
    </format>
    <format dxfId="997">
      <pivotArea type="all" dataOnly="0" outline="0" fieldPosition="0"/>
    </format>
    <format dxfId="996">
      <pivotArea outline="0" collapsedLevelsAreSubtotals="1" fieldPosition="0"/>
    </format>
    <format dxfId="995">
      <pivotArea field="32" type="button" dataOnly="0" labelOnly="1" outline="0" axis="axisRow" fieldPosition="0"/>
    </format>
    <format dxfId="994">
      <pivotArea dataOnly="0" labelOnly="1" fieldPosition="0">
        <references count="1">
          <reference field="32" count="0"/>
        </references>
      </pivotArea>
    </format>
    <format dxfId="993">
      <pivotArea dataOnly="0" labelOnly="1" grandRow="1" outline="0" fieldPosition="0"/>
    </format>
    <format dxfId="992">
      <pivotArea dataOnly="0" labelOnly="1" outline="0" axis="axisValues" fieldPosition="0"/>
    </format>
    <format dxfId="991">
      <pivotArea outline="0" fieldPosition="0">
        <references count="1">
          <reference field="4294967294" count="1">
            <x v="0"/>
          </reference>
        </references>
      </pivotArea>
    </format>
    <format dxfId="990">
      <pivotArea field="32" type="button" dataOnly="0" labelOnly="1" outline="0" axis="axisRow" fieldPosition="0"/>
    </format>
    <format dxfId="989">
      <pivotArea dataOnly="0" labelOnly="1" outline="0" axis="axisValues" fieldPosition="0"/>
    </format>
    <format dxfId="988">
      <pivotArea grandRow="1" outline="0" collapsedLevelsAreSubtotals="1" fieldPosition="0"/>
    </format>
    <format dxfId="987">
      <pivotArea dataOnly="0" labelOnly="1" grandRow="1" outline="0" fieldPosition="0"/>
    </format>
    <format dxfId="986">
      <pivotArea outline="0" collapsedLevelsAreSubtotals="1" fieldPosition="0"/>
    </format>
    <format dxfId="985">
      <pivotArea dataOnly="0" labelOnly="1" fieldPosition="0">
        <references count="1">
          <reference field="32" count="0"/>
        </references>
      </pivotArea>
    </format>
    <format dxfId="984">
      <pivotArea dataOnly="0" labelOnly="1" outline="0" axis="axisValues" fieldPosition="0"/>
    </format>
    <format dxfId="983">
      <pivotArea outline="0" collapsedLevelsAreSubtotals="1" fieldPosition="0"/>
    </format>
    <format dxfId="982">
      <pivotArea grandRow="1" outline="0" collapsedLevelsAreSubtotals="1" fieldPosition="0"/>
    </format>
    <format dxfId="981">
      <pivotArea dataOnly="0" labelOnly="1" grandRow="1" outline="0" fieldPosition="0"/>
    </format>
    <format dxfId="980">
      <pivotArea collapsedLevelsAreSubtotals="1" fieldPosition="0">
        <references count="1">
          <reference field="32" count="0"/>
        </references>
      </pivotArea>
    </format>
  </formats>
  <chartFormats count="5">
    <chartFormat chart="2" format="63" series="1">
      <pivotArea type="data" outline="0" fieldPosition="0">
        <references count="1">
          <reference field="4294967294" count="1" selected="0">
            <x v="0"/>
          </reference>
        </references>
      </pivotArea>
    </chartFormat>
    <chartFormat chart="2" format="64">
      <pivotArea type="data" outline="0" fieldPosition="0">
        <references count="2">
          <reference field="4294967294" count="1" selected="0">
            <x v="0"/>
          </reference>
          <reference field="32" count="1" selected="0">
            <x v="1"/>
          </reference>
        </references>
      </pivotArea>
    </chartFormat>
    <chartFormat chart="2" format="65">
      <pivotArea type="data" outline="0" fieldPosition="0">
        <references count="2">
          <reference field="4294967294" count="1" selected="0">
            <x v="0"/>
          </reference>
          <reference field="32" count="1" selected="0">
            <x v="2"/>
          </reference>
        </references>
      </pivotArea>
    </chartFormat>
    <chartFormat chart="2" format="66">
      <pivotArea type="data" outline="0" fieldPosition="0">
        <references count="2">
          <reference field="4294967294" count="1" selected="0">
            <x v="0"/>
          </reference>
          <reference field="32" count="1" selected="0">
            <x v="3"/>
          </reference>
        </references>
      </pivotArea>
    </chartFormat>
    <chartFormat chart="2" format="67">
      <pivotArea type="data" outline="0" fieldPosition="0">
        <references count="2">
          <reference field="4294967294" count="1" selected="0">
            <x v="0"/>
          </reference>
          <reference field="32"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4.xml><?xml version="1.0" encoding="utf-8"?>
<pivotTableDefinition xmlns="http://schemas.openxmlformats.org/spreadsheetml/2006/main" xmlns:mc="http://schemas.openxmlformats.org/markup-compatibility/2006" xmlns:xr="http://schemas.microsoft.com/office/spreadsheetml/2014/revision" mc:Ignorable="xr" xr:uid="{A3EC2733-0BBF-47FC-A47C-386798EA3EE1}" name="PivotTable14"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8" rowHeaderCaption="Întrebarea 22">
  <location ref="A174:B178" firstHeaderRow="1" firstDataRow="1" firstDataCol="1"/>
  <pivotFields count="91">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h="1" x="0"/>
        <item n="i) În foarte mare măsură" x="1"/>
        <item n="ii) În mare măsură" x="2"/>
        <item n="iii) În mică măsură"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9"/>
  </rowFields>
  <rowItems count="4">
    <i>
      <x v="1"/>
    </i>
    <i>
      <x v="2"/>
    </i>
    <i>
      <x v="3"/>
    </i>
    <i t="grand">
      <x/>
    </i>
  </rowItems>
  <colItems count="1">
    <i/>
  </colItems>
  <dataFields count="1">
    <dataField name=" În ce măsură îmbunătățirea competențelor se datorează proiectelor implementate finanțate din POAT 2014-2020?" fld="39" subtotal="count" showDataAs="percentOfTotal" baseField="0" baseItem="0" numFmtId="10"/>
  </dataFields>
  <formats count="24">
    <format dxfId="1027">
      <pivotArea type="all" dataOnly="0" outline="0" fieldPosition="0"/>
    </format>
    <format dxfId="1026">
      <pivotArea outline="0" collapsedLevelsAreSubtotals="1" fieldPosition="0"/>
    </format>
    <format dxfId="1025">
      <pivotArea field="39" type="button" dataOnly="0" labelOnly="1" outline="0" axis="axisRow" fieldPosition="0"/>
    </format>
    <format dxfId="1024">
      <pivotArea dataOnly="0" labelOnly="1" fieldPosition="0">
        <references count="1">
          <reference field="39" count="0"/>
        </references>
      </pivotArea>
    </format>
    <format dxfId="1023">
      <pivotArea dataOnly="0" labelOnly="1" grandRow="1" outline="0" fieldPosition="0"/>
    </format>
    <format dxfId="1022">
      <pivotArea dataOnly="0" labelOnly="1" outline="0" axis="axisValues" fieldPosition="0"/>
    </format>
    <format dxfId="1021">
      <pivotArea type="all" dataOnly="0" outline="0" fieldPosition="0"/>
    </format>
    <format dxfId="1020">
      <pivotArea outline="0" collapsedLevelsAreSubtotals="1" fieldPosition="0"/>
    </format>
    <format dxfId="1019">
      <pivotArea field="39" type="button" dataOnly="0" labelOnly="1" outline="0" axis="axisRow" fieldPosition="0"/>
    </format>
    <format dxfId="1018">
      <pivotArea dataOnly="0" labelOnly="1" fieldPosition="0">
        <references count="1">
          <reference field="39" count="0"/>
        </references>
      </pivotArea>
    </format>
    <format dxfId="1017">
      <pivotArea dataOnly="0" labelOnly="1" grandRow="1" outline="0" fieldPosition="0"/>
    </format>
    <format dxfId="1016">
      <pivotArea dataOnly="0" labelOnly="1" outline="0" axis="axisValues" fieldPosition="0"/>
    </format>
    <format dxfId="1015">
      <pivotArea outline="0" fieldPosition="0">
        <references count="1">
          <reference field="4294967294" count="1">
            <x v="0"/>
          </reference>
        </references>
      </pivotArea>
    </format>
    <format dxfId="1014">
      <pivotArea field="39" type="button" dataOnly="0" labelOnly="1" outline="0" axis="axisRow" fieldPosition="0"/>
    </format>
    <format dxfId="1013">
      <pivotArea dataOnly="0" labelOnly="1" outline="0" axis="axisValues" fieldPosition="0"/>
    </format>
    <format dxfId="1012">
      <pivotArea grandRow="1" outline="0" collapsedLevelsAreSubtotals="1" fieldPosition="0"/>
    </format>
    <format dxfId="1011">
      <pivotArea dataOnly="0" labelOnly="1" grandRow="1" outline="0" fieldPosition="0"/>
    </format>
    <format dxfId="1010">
      <pivotArea outline="0" collapsedLevelsAreSubtotals="1" fieldPosition="0"/>
    </format>
    <format dxfId="1009">
      <pivotArea dataOnly="0" labelOnly="1" fieldPosition="0">
        <references count="1">
          <reference field="39" count="0"/>
        </references>
      </pivotArea>
    </format>
    <format dxfId="1008">
      <pivotArea outline="0" collapsedLevelsAreSubtotals="1" fieldPosition="0"/>
    </format>
    <format dxfId="1007">
      <pivotArea dataOnly="0" labelOnly="1" outline="0" axis="axisValues" fieldPosition="0"/>
    </format>
    <format dxfId="1006">
      <pivotArea grandRow="1" outline="0" collapsedLevelsAreSubtotals="1" fieldPosition="0"/>
    </format>
    <format dxfId="1005">
      <pivotArea dataOnly="0" labelOnly="1" grandRow="1" outline="0" fieldPosition="0"/>
    </format>
    <format dxfId="1004">
      <pivotArea collapsedLevelsAreSubtotals="1" fieldPosition="0">
        <references count="1">
          <reference field="39" count="0"/>
        </references>
      </pivotArea>
    </format>
  </formats>
  <chartFormats count="4">
    <chartFormat chart="1" format="147" series="1">
      <pivotArea type="data" outline="0" fieldPosition="0">
        <references count="1">
          <reference field="4294967294" count="1" selected="0">
            <x v="0"/>
          </reference>
        </references>
      </pivotArea>
    </chartFormat>
    <chartFormat chart="1" format="148">
      <pivotArea type="data" outline="0" fieldPosition="0">
        <references count="2">
          <reference field="4294967294" count="1" selected="0">
            <x v="0"/>
          </reference>
          <reference field="39" count="1" selected="0">
            <x v="1"/>
          </reference>
        </references>
      </pivotArea>
    </chartFormat>
    <chartFormat chart="1" format="149">
      <pivotArea type="data" outline="0" fieldPosition="0">
        <references count="2">
          <reference field="4294967294" count="1" selected="0">
            <x v="0"/>
          </reference>
          <reference field="39" count="1" selected="0">
            <x v="2"/>
          </reference>
        </references>
      </pivotArea>
    </chartFormat>
    <chartFormat chart="1" format="150">
      <pivotArea type="data" outline="0" fieldPosition="0">
        <references count="2">
          <reference field="4294967294" count="1" selected="0">
            <x v="0"/>
          </reference>
          <reference field="39"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5.xml><?xml version="1.0" encoding="utf-8"?>
<pivotTableDefinition xmlns="http://schemas.openxmlformats.org/spreadsheetml/2006/main" xmlns:mc="http://schemas.openxmlformats.org/markup-compatibility/2006" xmlns:xr="http://schemas.microsoft.com/office/spreadsheetml/2014/revision" mc:Ignorable="xr" xr:uid="{ABF3D849-959E-427A-9240-43ED0C69F48E}" name="PivotTable108"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15" firstHeaderRow="0" firstDataRow="0" firstDataCol="0" rowPageCount="1" colPageCount="1"/>
  <pivotFields count="91">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ame="Întrebarea 41. Vă rugăm să oferiți exemple de factori interni pozitivi observați." axis="axisPage" showAll="0">
      <items count="7">
        <item x="0"/>
        <item x="1"/>
        <item x="3"/>
        <item x="2"/>
        <item x="5"/>
        <item x="4"/>
        <item t="default"/>
      </items>
    </pivotField>
    <pivotField showAll="0"/>
    <pivotField showAll="0"/>
    <pivotField showAll="0"/>
    <pivotField showAll="0"/>
    <pivotField showAll="0"/>
    <pivotField showAll="0"/>
    <pivotField showAll="0"/>
    <pivotField showAll="0"/>
    <pivotField showAll="0"/>
    <pivotField showAll="0"/>
    <pivotField showAll="0">
      <items count="8">
        <item x="0"/>
        <item x="1"/>
        <item x="4"/>
        <item x="5"/>
        <item x="6"/>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ageFields count="1">
    <pageField fld="58" hier="-1"/>
  </pageFields>
  <formats count="1">
    <format dxfId="1028">
      <pivotArea field="58" type="button" dataOnly="0" labelOnly="1" outline="0" axis="axisPage"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6.xml><?xml version="1.0" encoding="utf-8"?>
<pivotTableDefinition xmlns="http://schemas.openxmlformats.org/spreadsheetml/2006/main" xmlns:mc="http://schemas.openxmlformats.org/markup-compatibility/2006" xmlns:xr="http://schemas.microsoft.com/office/spreadsheetml/2014/revision" mc:Ignorable="xr" xr:uid="{4EF1B757-ECD3-4ABF-A0BA-766D81F46B3C}" name="PivotTable30"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1" rowHeaderCaption="În foarte mare măsură">
  <location ref="A1:B5" firstHeaderRow="1" firstDataRow="1" firstDataCol="1"/>
  <pivotFields count="91">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axis="axisRow" dataField="1" showAll="0">
      <items count="5">
        <item x="3"/>
        <item x="0"/>
        <item x="2"/>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7"/>
  </rowFields>
  <rowItems count="4">
    <i>
      <x/>
    </i>
    <i>
      <x v="1"/>
    </i>
    <i>
      <x v="2"/>
    </i>
    <i t="grand">
      <x/>
    </i>
  </rowItems>
  <colItems count="1">
    <i/>
  </colItems>
  <dataFields count="1">
    <dataField name=" În cadrul cărui tip de instituție vă desfășurați activitatea? " fld="17" subtotal="count" showDataAs="percentOfTotal" baseField="0" baseItem="0" numFmtId="164"/>
  </dataFields>
  <formats count="19">
    <format dxfId="1047">
      <pivotArea dataOnly="0" labelOnly="1" fieldPosition="0">
        <references count="1">
          <reference field="17" count="0"/>
        </references>
      </pivotArea>
    </format>
    <format dxfId="1046">
      <pivotArea field="17" type="button" dataOnly="0" labelOnly="1" outline="0" axis="axisRow" fieldPosition="0"/>
    </format>
    <format dxfId="1045">
      <pivotArea dataOnly="0" labelOnly="1" outline="0" axis="axisValues" fieldPosition="0"/>
    </format>
    <format dxfId="1044">
      <pivotArea dataOnly="0" labelOnly="1" grandRow="1" outline="0" fieldPosition="0"/>
    </format>
    <format dxfId="1043">
      <pivotArea dataOnly="0" labelOnly="1" grandRow="1" outline="0" fieldPosition="0"/>
    </format>
    <format dxfId="1042">
      <pivotArea grandRow="1" outline="0" collapsedLevelsAreSubtotals="1" fieldPosition="0"/>
    </format>
    <format dxfId="1041">
      <pivotArea dataOnly="0" labelOnly="1" grandRow="1" outline="0" fieldPosition="0"/>
    </format>
    <format dxfId="1040">
      <pivotArea collapsedLevelsAreSubtotals="1" fieldPosition="0">
        <references count="1">
          <reference field="17" count="0"/>
        </references>
      </pivotArea>
    </format>
    <format dxfId="1039">
      <pivotArea type="all" dataOnly="0" outline="0" fieldPosition="0"/>
    </format>
    <format dxfId="1038">
      <pivotArea field="17" type="button" dataOnly="0" labelOnly="1" outline="0" axis="axisRow" fieldPosition="0"/>
    </format>
    <format dxfId="1037">
      <pivotArea dataOnly="0" labelOnly="1" outline="0" axis="axisValues" fieldPosition="0"/>
    </format>
    <format dxfId="1036">
      <pivotArea type="all" dataOnly="0" outline="0" fieldPosition="0"/>
    </format>
    <format dxfId="1035">
      <pivotArea field="17" type="button" dataOnly="0" labelOnly="1" outline="0" axis="axisRow" fieldPosition="0"/>
    </format>
    <format dxfId="1034">
      <pivotArea field="17" type="button" dataOnly="0" labelOnly="1" outline="0" axis="axisRow" fieldPosition="0"/>
    </format>
    <format dxfId="1033">
      <pivotArea dataOnly="0" labelOnly="1" outline="0" axis="axisValues" fieldPosition="0"/>
    </format>
    <format dxfId="1032">
      <pivotArea outline="0" collapsedLevelsAreSubtotals="1" fieldPosition="0"/>
    </format>
    <format dxfId="1031">
      <pivotArea dataOnly="0" labelOnly="1" fieldPosition="0">
        <references count="1">
          <reference field="17" count="0"/>
        </references>
      </pivotArea>
    </format>
    <format dxfId="1030">
      <pivotArea dataOnly="0" labelOnly="1" grandRow="1" outline="0" fieldPosition="0"/>
    </format>
    <format dxfId="1029">
      <pivotArea outline="0" collapsedLevelsAreSubtotals="1" fieldPosition="0"/>
    </format>
  </formats>
  <chartFormats count="12">
    <chartFormat chart="3" format="0" series="1">
      <pivotArea type="data" outline="0" fieldPosition="0">
        <references count="1">
          <reference field="4294967294" count="1" selected="0">
            <x v="0"/>
          </reference>
        </references>
      </pivotArea>
    </chartFormat>
    <chartFormat chart="3" format="1">
      <pivotArea type="data" outline="0" fieldPosition="0">
        <references count="2">
          <reference field="4294967294" count="1" selected="0">
            <x v="0"/>
          </reference>
          <reference field="17" count="1" selected="0">
            <x v="0"/>
          </reference>
        </references>
      </pivotArea>
    </chartFormat>
    <chartFormat chart="3" format="2">
      <pivotArea type="data" outline="0" fieldPosition="0">
        <references count="2">
          <reference field="4294967294" count="1" selected="0">
            <x v="0"/>
          </reference>
          <reference field="17" count="1" selected="0">
            <x v="2"/>
          </reference>
        </references>
      </pivotArea>
    </chartFormat>
    <chartFormat chart="3" format="3">
      <pivotArea type="data" outline="0" fieldPosition="0">
        <references count="2">
          <reference field="4294967294" count="1" selected="0">
            <x v="0"/>
          </reference>
          <reference field="17" count="1" selected="0">
            <x v="1"/>
          </reference>
        </references>
      </pivotArea>
    </chartFormat>
    <chartFormat chart="14" format="4" series="1">
      <pivotArea type="data" outline="0" fieldPosition="0">
        <references count="1">
          <reference field="4294967294" count="1" selected="0">
            <x v="0"/>
          </reference>
        </references>
      </pivotArea>
    </chartFormat>
    <chartFormat chart="14" format="5">
      <pivotArea type="data" outline="0" fieldPosition="0">
        <references count="2">
          <reference field="4294967294" count="1" selected="0">
            <x v="0"/>
          </reference>
          <reference field="17" count="1" selected="0">
            <x v="0"/>
          </reference>
        </references>
      </pivotArea>
    </chartFormat>
    <chartFormat chart="14" format="6">
      <pivotArea type="data" outline="0" fieldPosition="0">
        <references count="2">
          <reference field="4294967294" count="1" selected="0">
            <x v="0"/>
          </reference>
          <reference field="17" count="1" selected="0">
            <x v="1"/>
          </reference>
        </references>
      </pivotArea>
    </chartFormat>
    <chartFormat chart="14" format="7">
      <pivotArea type="data" outline="0" fieldPosition="0">
        <references count="2">
          <reference field="4294967294" count="1" selected="0">
            <x v="0"/>
          </reference>
          <reference field="17" count="1" selected="0">
            <x v="2"/>
          </reference>
        </references>
      </pivotArea>
    </chartFormat>
    <chartFormat chart="15" format="8" series="1">
      <pivotArea type="data" outline="0" fieldPosition="0">
        <references count="1">
          <reference field="4294967294" count="1" selected="0">
            <x v="0"/>
          </reference>
        </references>
      </pivotArea>
    </chartFormat>
    <chartFormat chart="15" format="9">
      <pivotArea type="data" outline="0" fieldPosition="0">
        <references count="2">
          <reference field="4294967294" count="1" selected="0">
            <x v="0"/>
          </reference>
          <reference field="17" count="1" selected="0">
            <x v="0"/>
          </reference>
        </references>
      </pivotArea>
    </chartFormat>
    <chartFormat chart="15" format="10">
      <pivotArea type="data" outline="0" fieldPosition="0">
        <references count="2">
          <reference field="4294967294" count="1" selected="0">
            <x v="0"/>
          </reference>
          <reference field="17" count="1" selected="0">
            <x v="1"/>
          </reference>
        </references>
      </pivotArea>
    </chartFormat>
    <chartFormat chart="15" format="11">
      <pivotArea type="data" outline="0" fieldPosition="0">
        <references count="2">
          <reference field="4294967294" count="1" selected="0">
            <x v="0"/>
          </reference>
          <reference field="17"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7.xml><?xml version="1.0" encoding="utf-8"?>
<pivotTableDefinition xmlns="http://schemas.openxmlformats.org/spreadsheetml/2006/main" xmlns:mc="http://schemas.openxmlformats.org/markup-compatibility/2006" xmlns:xr="http://schemas.microsoft.com/office/spreadsheetml/2014/revision" mc:Ignorable="xr" xr:uid="{A374E765-5D6B-46E0-BDF7-D08199EC29E8}" name="PivotTable90"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70" firstHeaderRow="0" firstDataRow="0" firstDataCol="0" rowPageCount="1" colPageCount="1"/>
  <pivotFields count="91">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ame="Întrebarea 32. Vă rugăm să oferiți exemple de efecte pozitive observate." axis="axisPage" showAll="0">
      <items count="5">
        <item x="0"/>
        <item x="3"/>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8">
        <item x="0"/>
        <item x="1"/>
        <item x="4"/>
        <item x="5"/>
        <item x="6"/>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ageFields count="1">
    <pageField fld="49" hier="-1"/>
  </pageFields>
  <formats count="3">
    <format dxfId="1050">
      <pivotArea field="49" type="button" dataOnly="0" labelOnly="1" outline="0" axis="axisPage" fieldPosition="0"/>
    </format>
    <format dxfId="1049">
      <pivotArea field="49" type="button" dataOnly="0" labelOnly="1" outline="0" axis="axisPage" fieldPosition="0"/>
    </format>
    <format dxfId="1048">
      <pivotArea field="49" type="button" dataOnly="0" labelOnly="1" outline="0" axis="axisPage"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8.xml><?xml version="1.0" encoding="utf-8"?>
<pivotTableDefinition xmlns="http://schemas.openxmlformats.org/spreadsheetml/2006/main" xmlns:mc="http://schemas.openxmlformats.org/markup-compatibility/2006" xmlns:xr="http://schemas.microsoft.com/office/spreadsheetml/2014/revision" mc:Ignorable="xr" xr:uid="{4CDFE206-3736-44B6-ABA3-971D3C04D67C}" name="PivotTable38"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1" rowHeaderCaption="Întrebarea 8">
  <location ref="A47:B51" firstHeaderRow="1" firstDataRow="1" firstDataCol="1"/>
  <pivotFields count="91">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h="1" x="0"/>
        <item n="i) În foarte mare măsură" x="1"/>
        <item n="ii) În mare măsură" x="2"/>
        <item n="iii) În mică măsură"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5"/>
  </rowFields>
  <rowItems count="4">
    <i>
      <x v="1"/>
    </i>
    <i>
      <x v="2"/>
    </i>
    <i>
      <x v="3"/>
    </i>
    <i t="grand">
      <x/>
    </i>
  </rowItems>
  <colItems count="1">
    <i/>
  </colItems>
  <dataFields count="1">
    <dataField name="Count of 8. În ce măsură nevoile care au stat la baza solicitării sprijinului POAT sunt resimțite la nivelulorganizației dumneavoastră în prezent?" fld="25" subtotal="count" showDataAs="percentOfTotal" baseField="0" baseItem="0" numFmtId="10"/>
  </dataFields>
  <formats count="19">
    <format dxfId="1069">
      <pivotArea dataOnly="0" labelOnly="1" outline="0" axis="axisValues" fieldPosition="0"/>
    </format>
    <format dxfId="1068">
      <pivotArea type="all" dataOnly="0" outline="0" fieldPosition="0"/>
    </format>
    <format dxfId="1067">
      <pivotArea field="25" type="button" dataOnly="0" labelOnly="1" outline="0" axis="axisRow" fieldPosition="0"/>
    </format>
    <format dxfId="1066">
      <pivotArea dataOnly="0" labelOnly="1" grandRow="1" outline="0" fieldPosition="0"/>
    </format>
    <format dxfId="1065">
      <pivotArea type="all" dataOnly="0" outline="0" fieldPosition="0"/>
    </format>
    <format dxfId="1064">
      <pivotArea field="25" type="button" dataOnly="0" labelOnly="1" outline="0" axis="axisRow" fieldPosition="0"/>
    </format>
    <format dxfId="1063">
      <pivotArea dataOnly="0" labelOnly="1" grandRow="1" outline="0" fieldPosition="0"/>
    </format>
    <format dxfId="1062">
      <pivotArea field="25" type="button" dataOnly="0" labelOnly="1" outline="0" axis="axisRow" fieldPosition="0"/>
    </format>
    <format dxfId="1061">
      <pivotArea dataOnly="0" outline="0" axis="axisValues" fieldPosition="0"/>
    </format>
    <format dxfId="1060">
      <pivotArea grandRow="1" outline="0" collapsedLevelsAreSubtotals="1" fieldPosition="0"/>
    </format>
    <format dxfId="1059">
      <pivotArea dataOnly="0" labelOnly="1" grandRow="1" outline="0" fieldPosition="0"/>
    </format>
    <format dxfId="1058">
      <pivotArea outline="0" collapsedLevelsAreSubtotals="1" fieldPosition="0"/>
    </format>
    <format dxfId="1057">
      <pivotArea type="all" dataOnly="0" outline="0" fieldPosition="0"/>
    </format>
    <format dxfId="1056">
      <pivotArea outline="0" collapsedLevelsAreSubtotals="1" fieldPosition="0"/>
    </format>
    <format dxfId="1055">
      <pivotArea field="25" type="button" dataOnly="0" labelOnly="1" outline="0" axis="axisRow" fieldPosition="0"/>
    </format>
    <format dxfId="1054">
      <pivotArea dataOnly="0" labelOnly="1" fieldPosition="0">
        <references count="1">
          <reference field="25" count="0"/>
        </references>
      </pivotArea>
    </format>
    <format dxfId="1053">
      <pivotArea dataOnly="0" labelOnly="1" grandRow="1" outline="0" fieldPosition="0"/>
    </format>
    <format dxfId="1052">
      <pivotArea dataOnly="0" labelOnly="1" outline="0" axis="axisValues" fieldPosition="0"/>
    </format>
    <format dxfId="1051">
      <pivotArea collapsedLevelsAreSubtotals="1" fieldPosition="0">
        <references count="1">
          <reference field="25" count="0"/>
        </references>
      </pivotArea>
    </format>
  </formats>
  <chartFormats count="4">
    <chartFormat chart="5" format="0" series="1">
      <pivotArea type="data" outline="0" fieldPosition="0">
        <references count="1">
          <reference field="4294967294" count="1" selected="0">
            <x v="0"/>
          </reference>
        </references>
      </pivotArea>
    </chartFormat>
    <chartFormat chart="5" format="1">
      <pivotArea type="data" outline="0" fieldPosition="0">
        <references count="2">
          <reference field="4294967294" count="1" selected="0">
            <x v="0"/>
          </reference>
          <reference field="25" count="1" selected="0">
            <x v="1"/>
          </reference>
        </references>
      </pivotArea>
    </chartFormat>
    <chartFormat chart="5" format="2">
      <pivotArea type="data" outline="0" fieldPosition="0">
        <references count="2">
          <reference field="4294967294" count="1" selected="0">
            <x v="0"/>
          </reference>
          <reference field="25" count="1" selected="0">
            <x v="2"/>
          </reference>
        </references>
      </pivotArea>
    </chartFormat>
    <chartFormat chart="5" format="3">
      <pivotArea type="data" outline="0" fieldPosition="0">
        <references count="2">
          <reference field="4294967294" count="1" selected="0">
            <x v="0"/>
          </reference>
          <reference field="25"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9.xml><?xml version="1.0" encoding="utf-8"?>
<pivotTableDefinition xmlns="http://schemas.openxmlformats.org/spreadsheetml/2006/main" xmlns:mc="http://schemas.openxmlformats.org/markup-compatibility/2006" xmlns:xr="http://schemas.microsoft.com/office/spreadsheetml/2014/revision" mc:Ignorable="xr" xr:uid="{0836DD9A-8D00-4C45-ABA0-FFF7E4E0C0D7}" name="PivotTable130"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8" rowHeaderCaption="Întrebarea 48.2">
  <location ref="A347:B353" firstHeaderRow="1" firstDataRow="1" firstDataCol="1"/>
  <pivotFields count="91">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12">
        <item h="1" x="0"/>
        <item n="i) În foarte mare măsură" x="1"/>
        <item n="ii) În mare măsură" x="5"/>
        <item n="iii) În mică măsură" x="4"/>
        <item m="1" x="6"/>
        <item m="1" x="7"/>
        <item m="1" x="10"/>
        <item m="1" x="8"/>
        <item n="iv) În foarte mică măsură" x="3"/>
        <item m="1" x="9"/>
        <item n="v) Nu știu / Nu răspund" x="2"/>
        <item t="default"/>
      </items>
    </pivotField>
    <pivotField showAll="0"/>
    <pivotField showAll="0"/>
    <pivotField showAll="0">
      <items count="8">
        <item x="0"/>
        <item x="1"/>
        <item x="4"/>
        <item x="5"/>
        <item x="6"/>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6"/>
  </rowFields>
  <rowItems count="6">
    <i>
      <x v="1"/>
    </i>
    <i>
      <x v="2"/>
    </i>
    <i>
      <x v="3"/>
    </i>
    <i>
      <x v="8"/>
    </i>
    <i>
      <x v="10"/>
    </i>
    <i t="grand">
      <x/>
    </i>
  </rowItems>
  <colItems count="1">
    <i/>
  </colItems>
  <dataFields count="1">
    <dataField name="Count of 48. Vă rugăm să apreciați următoarele aspecte_x000a_privind gradul de informare a potențialilor beneficiari și a beneficiarilor de finanțare prin FESI în perioada de programare 2014-2020, comparativ cu perioada 2007-2013: - Beneficiarii/potențialii be" fld="66" subtotal="count" showDataAs="percentOfTotal" baseField="0" baseItem="0" numFmtId="10"/>
  </dataFields>
  <formats count="16">
    <format dxfId="1085">
      <pivotArea dataOnly="0" labelOnly="1" outline="0" axis="axisValues" fieldPosition="0"/>
    </format>
    <format dxfId="1084">
      <pivotArea outline="0" fieldPosition="0">
        <references count="1">
          <reference field="4294967294" count="1">
            <x v="0"/>
          </reference>
        </references>
      </pivotArea>
    </format>
    <format dxfId="1083">
      <pivotArea field="66" type="button" dataOnly="0" labelOnly="1" outline="0" axis="axisRow" fieldPosition="0"/>
    </format>
    <format dxfId="1082">
      <pivotArea dataOnly="0" labelOnly="1" outline="0" axis="axisValues" fieldPosition="0"/>
    </format>
    <format dxfId="1081">
      <pivotArea grandRow="1" outline="0" collapsedLevelsAreSubtotals="1" fieldPosition="0"/>
    </format>
    <format dxfId="1080">
      <pivotArea dataOnly="0" labelOnly="1" grandRow="1" outline="0" fieldPosition="0"/>
    </format>
    <format dxfId="1079">
      <pivotArea field="66" type="button" dataOnly="0" labelOnly="1" outline="0" axis="axisRow" fieldPosition="0"/>
    </format>
    <format dxfId="1078">
      <pivotArea dataOnly="0" labelOnly="1" outline="0" axis="axisValues" fieldPosition="0"/>
    </format>
    <format dxfId="1077">
      <pivotArea field="66" type="button" dataOnly="0" labelOnly="1" outline="0" axis="axisRow" fieldPosition="0"/>
    </format>
    <format dxfId="1076">
      <pivotArea dataOnly="0" labelOnly="1" outline="0" axis="axisValues" fieldPosition="0"/>
    </format>
    <format dxfId="1075">
      <pivotArea dataOnly="0" labelOnly="1" fieldPosition="0">
        <references count="1">
          <reference field="66" count="0"/>
        </references>
      </pivotArea>
    </format>
    <format dxfId="1074">
      <pivotArea dataOnly="0" labelOnly="1" fieldPosition="0">
        <references count="1">
          <reference field="66" count="0"/>
        </references>
      </pivotArea>
    </format>
    <format dxfId="1073">
      <pivotArea outline="0" collapsedLevelsAreSubtotals="1" fieldPosition="0"/>
    </format>
    <format dxfId="1072">
      <pivotArea outline="0" collapsedLevelsAreSubtotals="1" fieldPosition="0"/>
    </format>
    <format dxfId="1071">
      <pivotArea outline="0" collapsedLevelsAreSubtotals="1" fieldPosition="0"/>
    </format>
    <format dxfId="1070">
      <pivotArea collapsedLevelsAreSubtotals="1" fieldPosition="0">
        <references count="1">
          <reference field="66" count="0"/>
        </references>
      </pivotArea>
    </format>
  </formats>
  <chartFormats count="6">
    <chartFormat chart="1" format="306" series="1">
      <pivotArea type="data" outline="0" fieldPosition="0">
        <references count="1">
          <reference field="4294967294" count="1" selected="0">
            <x v="0"/>
          </reference>
        </references>
      </pivotArea>
    </chartFormat>
    <chartFormat chart="1" format="307">
      <pivotArea type="data" outline="0" fieldPosition="0">
        <references count="2">
          <reference field="4294967294" count="1" selected="0">
            <x v="0"/>
          </reference>
          <reference field="66" count="1" selected="0">
            <x v="1"/>
          </reference>
        </references>
      </pivotArea>
    </chartFormat>
    <chartFormat chart="1" format="308">
      <pivotArea type="data" outline="0" fieldPosition="0">
        <references count="2">
          <reference field="4294967294" count="1" selected="0">
            <x v="0"/>
          </reference>
          <reference field="66" count="1" selected="0">
            <x v="2"/>
          </reference>
        </references>
      </pivotArea>
    </chartFormat>
    <chartFormat chart="1" format="309">
      <pivotArea type="data" outline="0" fieldPosition="0">
        <references count="2">
          <reference field="4294967294" count="1" selected="0">
            <x v="0"/>
          </reference>
          <reference field="66" count="1" selected="0">
            <x v="3"/>
          </reference>
        </references>
      </pivotArea>
    </chartFormat>
    <chartFormat chart="1" format="310">
      <pivotArea type="data" outline="0" fieldPosition="0">
        <references count="2">
          <reference field="4294967294" count="1" selected="0">
            <x v="0"/>
          </reference>
          <reference field="66" count="1" selected="0">
            <x v="8"/>
          </reference>
        </references>
      </pivotArea>
    </chartFormat>
    <chartFormat chart="1" format="311">
      <pivotArea type="data" outline="0" fieldPosition="0">
        <references count="2">
          <reference field="4294967294" count="1" selected="0">
            <x v="0"/>
          </reference>
          <reference field="66"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BCEC86C1-3AC9-4243-9E96-58D66D899DCE}" name="PivotTable50"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9" rowHeaderCaption="Întrebarea 46">
  <location ref="A329:B333" firstHeaderRow="1" firstDataRow="1" firstDataCol="1"/>
  <pivotFields count="91">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h="1" x="0"/>
        <item x="1"/>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3"/>
  </rowFields>
  <rowItems count="4">
    <i>
      <x v="1"/>
    </i>
    <i>
      <x v="2"/>
    </i>
    <i>
      <x v="3"/>
    </i>
    <i t="grand">
      <x/>
    </i>
  </rowItems>
  <colItems count="1">
    <i/>
  </colItems>
  <dataFields count="1">
    <dataField name="Din perspectiva dumneavoastră, există exemple de bună practică care au determinat / determină_x000a_succesul proiectului implementat de dumneavoastră?" fld="63" subtotal="count" showDataAs="percentOfTotal" baseField="0" baseItem="0" numFmtId="10"/>
  </dataFields>
  <formats count="29">
    <format dxfId="100">
      <pivotArea field="63" type="button" dataOnly="0" labelOnly="1" outline="0" axis="axisRow" fieldPosition="0"/>
    </format>
    <format dxfId="99">
      <pivotArea dataOnly="0" labelOnly="1" outline="0" axis="axisValues" fieldPosition="0"/>
    </format>
    <format dxfId="98">
      <pivotArea outline="0" fieldPosition="0">
        <references count="1">
          <reference field="4294967294" count="1">
            <x v="0"/>
          </reference>
        </references>
      </pivotArea>
    </format>
    <format dxfId="97">
      <pivotArea dataOnly="0" outline="0" axis="axisValues" fieldPosition="0"/>
    </format>
    <format dxfId="96">
      <pivotArea grandRow="1" outline="0" collapsedLevelsAreSubtotals="1" fieldPosition="0"/>
    </format>
    <format dxfId="95">
      <pivotArea dataOnly="0" labelOnly="1" grandRow="1" outline="0" fieldPosition="0"/>
    </format>
    <format dxfId="94">
      <pivotArea grandRow="1" outline="0" collapsedLevelsAreSubtotals="1" fieldPosition="0"/>
    </format>
    <format dxfId="93">
      <pivotArea dataOnly="0" labelOnly="1" grandRow="1" outline="0" fieldPosition="0"/>
    </format>
    <format dxfId="92">
      <pivotArea type="all" dataOnly="0" outline="0" fieldPosition="0"/>
    </format>
    <format dxfId="91">
      <pivotArea dataOnly="0" labelOnly="1" fieldPosition="0">
        <references count="1">
          <reference field="63" count="0"/>
        </references>
      </pivotArea>
    </format>
    <format dxfId="90">
      <pivotArea dataOnly="0" labelOnly="1" grandRow="1" outline="0" fieldPosition="0"/>
    </format>
    <format dxfId="89">
      <pivotArea type="all" dataOnly="0" outline="0" fieldPosition="0"/>
    </format>
    <format dxfId="88">
      <pivotArea dataOnly="0" labelOnly="1" fieldPosition="0">
        <references count="1">
          <reference field="63" count="0"/>
        </references>
      </pivotArea>
    </format>
    <format dxfId="87">
      <pivotArea dataOnly="0" labelOnly="1" grandRow="1" outline="0" fieldPosition="0"/>
    </format>
    <format dxfId="86">
      <pivotArea collapsedLevelsAreSubtotals="1" fieldPosition="0">
        <references count="1">
          <reference field="63" count="2">
            <x v="2"/>
            <x v="3"/>
          </reference>
        </references>
      </pivotArea>
    </format>
    <format dxfId="85">
      <pivotArea grandRow="1" outline="0" collapsedLevelsAreSubtotals="1" fieldPosition="0"/>
    </format>
    <format dxfId="84">
      <pivotArea dataOnly="0" labelOnly="1" fieldPosition="0">
        <references count="1">
          <reference field="63" count="2">
            <x v="2"/>
            <x v="3"/>
          </reference>
        </references>
      </pivotArea>
    </format>
    <format dxfId="83">
      <pivotArea grandRow="1" outline="0" collapsedLevelsAreSubtotals="1" fieldPosition="0"/>
    </format>
    <format dxfId="82">
      <pivotArea grandRow="1" outline="0" collapsedLevelsAreSubtotals="1" fieldPosition="0"/>
    </format>
    <format dxfId="81">
      <pivotArea dataOnly="0" labelOnly="1" grandRow="1" outline="0" fieldPosition="0"/>
    </format>
    <format dxfId="80">
      <pivotArea outline="0" collapsedLevelsAreSubtotals="1" fieldPosition="0"/>
    </format>
    <format dxfId="79">
      <pivotArea type="all" dataOnly="0" outline="0" fieldPosition="0"/>
    </format>
    <format dxfId="78">
      <pivotArea outline="0" collapsedLevelsAreSubtotals="1" fieldPosition="0"/>
    </format>
    <format dxfId="77">
      <pivotArea field="63" type="button" dataOnly="0" labelOnly="1" outline="0" axis="axisRow" fieldPosition="0"/>
    </format>
    <format dxfId="76">
      <pivotArea dataOnly="0" labelOnly="1" fieldPosition="0">
        <references count="1">
          <reference field="63" count="0"/>
        </references>
      </pivotArea>
    </format>
    <format dxfId="75">
      <pivotArea dataOnly="0" labelOnly="1" grandRow="1" outline="0" fieldPosition="0"/>
    </format>
    <format dxfId="74">
      <pivotArea dataOnly="0" labelOnly="1" outline="0" axis="axisValues" fieldPosition="0"/>
    </format>
    <format dxfId="73">
      <pivotArea dataOnly="0" labelOnly="1" grandRow="1" outline="0" fieldPosition="0"/>
    </format>
    <format dxfId="72">
      <pivotArea collapsedLevelsAreSubtotals="1" fieldPosition="0">
        <references count="1">
          <reference field="63" count="0"/>
        </references>
      </pivotArea>
    </format>
  </formats>
  <chartFormats count="8">
    <chartFormat chart="1" format="0" series="1">
      <pivotArea type="data" outline="0" fieldPosition="0">
        <references count="1">
          <reference field="4294967294" count="1" selected="0">
            <x v="0"/>
          </reference>
        </references>
      </pivotArea>
    </chartFormat>
    <chartFormat chart="1" format="1">
      <pivotArea type="data" outline="0" fieldPosition="0">
        <references count="2">
          <reference field="4294967294" count="1" selected="0">
            <x v="0"/>
          </reference>
          <reference field="63" count="1" selected="0">
            <x v="3"/>
          </reference>
        </references>
      </pivotArea>
    </chartFormat>
    <chartFormat chart="1" format="2">
      <pivotArea type="data" outline="0" fieldPosition="0">
        <references count="2">
          <reference field="4294967294" count="1" selected="0">
            <x v="0"/>
          </reference>
          <reference field="63" count="1" selected="0">
            <x v="1"/>
          </reference>
        </references>
      </pivotArea>
    </chartFormat>
    <chartFormat chart="1" format="3">
      <pivotArea type="data" outline="0" fieldPosition="0">
        <references count="2">
          <reference field="4294967294" count="1" selected="0">
            <x v="0"/>
          </reference>
          <reference field="63" count="1" selected="0">
            <x v="2"/>
          </reference>
        </references>
      </pivotArea>
    </chartFormat>
    <chartFormat chart="6" format="4" series="1">
      <pivotArea type="data" outline="0" fieldPosition="0">
        <references count="1">
          <reference field="4294967294" count="1" selected="0">
            <x v="0"/>
          </reference>
        </references>
      </pivotArea>
    </chartFormat>
    <chartFormat chart="6" format="5">
      <pivotArea type="data" outline="0" fieldPosition="0">
        <references count="2">
          <reference field="4294967294" count="1" selected="0">
            <x v="0"/>
          </reference>
          <reference field="63" count="1" selected="0">
            <x v="1"/>
          </reference>
        </references>
      </pivotArea>
    </chartFormat>
    <chartFormat chart="6" format="6">
      <pivotArea type="data" outline="0" fieldPosition="0">
        <references count="2">
          <reference field="4294967294" count="1" selected="0">
            <x v="0"/>
          </reference>
          <reference field="63" count="1" selected="0">
            <x v="2"/>
          </reference>
        </references>
      </pivotArea>
    </chartFormat>
    <chartFormat chart="6" format="7">
      <pivotArea type="data" outline="0" fieldPosition="0">
        <references count="2">
          <reference field="4294967294" count="1" selected="0">
            <x v="0"/>
          </reference>
          <reference field="63"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0.xml><?xml version="1.0" encoding="utf-8"?>
<pivotTableDefinition xmlns="http://schemas.openxmlformats.org/spreadsheetml/2006/main" xmlns:mc="http://schemas.openxmlformats.org/markup-compatibility/2006" xmlns:xr="http://schemas.microsoft.com/office/spreadsheetml/2014/revision" mc:Ignorable="xr" xr:uid="{1F68254B-8942-4C0C-A0C7-E057F2C738EF}" name="PivotTable9"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0" rowHeaderCaption="Întrebarea 19">
  <location ref="A147:B152" firstHeaderRow="1" firstDataRow="1" firstDataCol="1"/>
  <pivotFields count="91">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h="1" x="0"/>
        <item n="i) În foarte mare măsură" x="1"/>
        <item n="ii) În mare măsură" x="2"/>
        <item n="iii) În mică măsură" x="3"/>
        <item n="iv) Nu știu / Nu răspund"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6"/>
  </rowFields>
  <rowItems count="5">
    <i>
      <x v="1"/>
    </i>
    <i>
      <x v="2"/>
    </i>
    <i>
      <x v="3"/>
    </i>
    <i>
      <x v="4"/>
    </i>
    <i t="grand">
      <x/>
    </i>
  </rowItems>
  <colItems count="1">
    <i/>
  </colItems>
  <dataFields count="1">
    <dataField name=" În ce măsură această creștere se datorează proiectelor implementate finanțate din POAT 2014-2020?" fld="36" subtotal="count" showDataAs="percentOfTotal" baseField="0" baseItem="0" numFmtId="10"/>
  </dataFields>
  <formats count="20">
    <format dxfId="1105">
      <pivotArea field="36" type="button" dataOnly="0" labelOnly="1" outline="0" axis="axisRow" fieldPosition="0"/>
    </format>
    <format dxfId="1104">
      <pivotArea dataOnly="0" labelOnly="1" outline="0" axis="axisValues" fieldPosition="0"/>
    </format>
    <format dxfId="1103">
      <pivotArea outline="0" fieldPosition="0">
        <references count="1">
          <reference field="4294967294" count="1">
            <x v="0"/>
          </reference>
        </references>
      </pivotArea>
    </format>
    <format dxfId="1102">
      <pivotArea grandRow="1" outline="0" collapsedLevelsAreSubtotals="1" fieldPosition="0"/>
    </format>
    <format dxfId="1101">
      <pivotArea dataOnly="0" labelOnly="1" grandRow="1" outline="0" fieldPosition="0"/>
    </format>
    <format dxfId="1100">
      <pivotArea type="all" dataOnly="0" outline="0" fieldPosition="0"/>
    </format>
    <format dxfId="1099">
      <pivotArea dataOnly="0" labelOnly="1" outline="0" axis="axisValues" fieldPosition="0"/>
    </format>
    <format dxfId="1098">
      <pivotArea type="all" dataOnly="0" outline="0" fieldPosition="0"/>
    </format>
    <format dxfId="1097">
      <pivotArea dataOnly="0" labelOnly="1" outline="0" axis="axisValues" fieldPosition="0"/>
    </format>
    <format dxfId="1096">
      <pivotArea dataOnly="0" labelOnly="1" outline="0" axis="axisValues" fieldPosition="0"/>
    </format>
    <format dxfId="1095">
      <pivotArea outline="0" collapsedLevelsAreSubtotals="1" fieldPosition="0"/>
    </format>
    <format dxfId="1094">
      <pivotArea type="all" dataOnly="0" outline="0" fieldPosition="0"/>
    </format>
    <format dxfId="1093">
      <pivotArea outline="0" collapsedLevelsAreSubtotals="1" fieldPosition="0"/>
    </format>
    <format dxfId="1092">
      <pivotArea field="36" type="button" dataOnly="0" labelOnly="1" outline="0" axis="axisRow" fieldPosition="0"/>
    </format>
    <format dxfId="1091">
      <pivotArea dataOnly="0" labelOnly="1" fieldPosition="0">
        <references count="1">
          <reference field="36" count="0"/>
        </references>
      </pivotArea>
    </format>
    <format dxfId="1090">
      <pivotArea dataOnly="0" labelOnly="1" grandRow="1" outline="0" fieldPosition="0"/>
    </format>
    <format dxfId="1089">
      <pivotArea dataOnly="0" labelOnly="1" outline="0" axis="axisValues" fieldPosition="0"/>
    </format>
    <format dxfId="1088">
      <pivotArea type="all" dataOnly="0" outline="0" fieldPosition="0"/>
    </format>
    <format dxfId="1087">
      <pivotArea outline="0" collapsedLevelsAreSubtotals="1" fieldPosition="0"/>
    </format>
    <format dxfId="1086">
      <pivotArea collapsedLevelsAreSubtotals="1" fieldPosition="0">
        <references count="1">
          <reference field="36" count="0"/>
        </references>
      </pivotArea>
    </format>
  </formats>
  <chartFormats count="5">
    <chartFormat chart="2" format="111" series="1">
      <pivotArea type="data" outline="0" fieldPosition="0">
        <references count="1">
          <reference field="4294967294" count="1" selected="0">
            <x v="0"/>
          </reference>
        </references>
      </pivotArea>
    </chartFormat>
    <chartFormat chart="2" format="112">
      <pivotArea type="data" outline="0" fieldPosition="0">
        <references count="2">
          <reference field="4294967294" count="1" selected="0">
            <x v="0"/>
          </reference>
          <reference field="36" count="1" selected="0">
            <x v="1"/>
          </reference>
        </references>
      </pivotArea>
    </chartFormat>
    <chartFormat chart="2" format="113">
      <pivotArea type="data" outline="0" fieldPosition="0">
        <references count="2">
          <reference field="4294967294" count="1" selected="0">
            <x v="0"/>
          </reference>
          <reference field="36" count="1" selected="0">
            <x v="2"/>
          </reference>
        </references>
      </pivotArea>
    </chartFormat>
    <chartFormat chart="2" format="114">
      <pivotArea type="data" outline="0" fieldPosition="0">
        <references count="2">
          <reference field="4294967294" count="1" selected="0">
            <x v="0"/>
          </reference>
          <reference field="36" count="1" selected="0">
            <x v="3"/>
          </reference>
        </references>
      </pivotArea>
    </chartFormat>
    <chartFormat chart="2" format="115">
      <pivotArea type="data" outline="0" fieldPosition="0">
        <references count="2">
          <reference field="4294967294" count="1" selected="0">
            <x v="0"/>
          </reference>
          <reference field="36"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1.xml><?xml version="1.0" encoding="utf-8"?>
<pivotTableDefinition xmlns="http://schemas.openxmlformats.org/spreadsheetml/2006/main" xmlns:mc="http://schemas.openxmlformats.org/markup-compatibility/2006" xmlns:xr="http://schemas.microsoft.com/office/spreadsheetml/2014/revision" mc:Ignorable="xr" xr:uid="{69B909F0-69DE-4BDB-A049-4EA2B2F4F6D4}" name="PivotTable15"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1" rowHeaderCaption="Întrebarea 23">
  <location ref="A182:B188" firstHeaderRow="1" firstDataRow="1" firstDataCol="1"/>
  <pivotFields count="91">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h="1" x="0"/>
        <item n="i) A crescut în mare măsură" x="1"/>
        <item n="ii) A crescut în mică măsură" x="5"/>
        <item n="iii) A scăzut în mică măsură" x="4"/>
        <item n="iv) Nu s-a modificat" x="2"/>
        <item n="v) Nu știu / Nu răspund"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0"/>
  </rowFields>
  <rowItems count="6">
    <i>
      <x v="1"/>
    </i>
    <i>
      <x v="2"/>
    </i>
    <i>
      <x v="3"/>
    </i>
    <i>
      <x v="4"/>
    </i>
    <i>
      <x v="5"/>
    </i>
    <i t="grand">
      <x/>
    </i>
  </rowItems>
  <colItems count="1">
    <i/>
  </colItems>
  <dataFields count="1">
    <dataField name=" În ce măsură ați observat în ultimii 7 ani o modificare a capacității beneficiarilor FESI de gestionare a resurselor umane din echipa / echipele de proiect în comparație cu perioada 2007-2013?" fld="40" subtotal="count" showDataAs="percentOfTotal" baseField="0" baseItem="0" numFmtId="10"/>
  </dataFields>
  <formats count="24">
    <format dxfId="1129">
      <pivotArea dataOnly="0" labelOnly="1" outline="0" axis="axisValues" fieldPosition="0"/>
    </format>
    <format dxfId="1128">
      <pivotArea type="all" dataOnly="0" outline="0" fieldPosition="0"/>
    </format>
    <format dxfId="1127">
      <pivotArea outline="0" collapsedLevelsAreSubtotals="1" fieldPosition="0"/>
    </format>
    <format dxfId="1126">
      <pivotArea field="40" type="button" dataOnly="0" labelOnly="1" outline="0" axis="axisRow" fieldPosition="0"/>
    </format>
    <format dxfId="1125">
      <pivotArea dataOnly="0" labelOnly="1" fieldPosition="0">
        <references count="1">
          <reference field="40" count="0"/>
        </references>
      </pivotArea>
    </format>
    <format dxfId="1124">
      <pivotArea dataOnly="0" labelOnly="1" grandRow="1" outline="0" fieldPosition="0"/>
    </format>
    <format dxfId="1123">
      <pivotArea dataOnly="0" labelOnly="1" outline="0" axis="axisValues" fieldPosition="0"/>
    </format>
    <format dxfId="1122">
      <pivotArea type="all" dataOnly="0" outline="0" fieldPosition="0"/>
    </format>
    <format dxfId="1121">
      <pivotArea outline="0" collapsedLevelsAreSubtotals="1" fieldPosition="0"/>
    </format>
    <format dxfId="1120">
      <pivotArea field="40" type="button" dataOnly="0" labelOnly="1" outline="0" axis="axisRow" fieldPosition="0"/>
    </format>
    <format dxfId="1119">
      <pivotArea dataOnly="0" labelOnly="1" fieldPosition="0">
        <references count="1">
          <reference field="40" count="0"/>
        </references>
      </pivotArea>
    </format>
    <format dxfId="1118">
      <pivotArea dataOnly="0" labelOnly="1" grandRow="1" outline="0" fieldPosition="0"/>
    </format>
    <format dxfId="1117">
      <pivotArea dataOnly="0" labelOnly="1" outline="0" axis="axisValues" fieldPosition="0"/>
    </format>
    <format dxfId="1116">
      <pivotArea outline="0" fieldPosition="0">
        <references count="1">
          <reference field="4294967294" count="1">
            <x v="0"/>
          </reference>
        </references>
      </pivotArea>
    </format>
    <format dxfId="1115">
      <pivotArea field="40" type="button" dataOnly="0" labelOnly="1" outline="0" axis="axisRow" fieldPosition="0"/>
    </format>
    <format dxfId="1114">
      <pivotArea dataOnly="0" labelOnly="1" outline="0" axis="axisValues" fieldPosition="0"/>
    </format>
    <format dxfId="1113">
      <pivotArea grandRow="1" outline="0" collapsedLevelsAreSubtotals="1" fieldPosition="0"/>
    </format>
    <format dxfId="1112">
      <pivotArea dataOnly="0" labelOnly="1" grandRow="1" outline="0" fieldPosition="0"/>
    </format>
    <format dxfId="1111">
      <pivotArea outline="0" collapsedLevelsAreSubtotals="1" fieldPosition="0"/>
    </format>
    <format dxfId="1110">
      <pivotArea outline="0" collapsedLevelsAreSubtotals="1" fieldPosition="0"/>
    </format>
    <format dxfId="1109">
      <pivotArea dataOnly="0" labelOnly="1" fieldPosition="0">
        <references count="1">
          <reference field="40" count="0"/>
        </references>
      </pivotArea>
    </format>
    <format dxfId="1108">
      <pivotArea grandRow="1" outline="0" collapsedLevelsAreSubtotals="1" fieldPosition="0"/>
    </format>
    <format dxfId="1107">
      <pivotArea dataOnly="0" labelOnly="1" grandRow="1" outline="0" fieldPosition="0"/>
    </format>
    <format dxfId="1106">
      <pivotArea collapsedLevelsAreSubtotals="1" fieldPosition="0">
        <references count="1">
          <reference field="40" count="0"/>
        </references>
      </pivotArea>
    </format>
  </formats>
  <chartFormats count="6">
    <chartFormat chart="3" format="159" series="1">
      <pivotArea type="data" outline="0" fieldPosition="0">
        <references count="1">
          <reference field="4294967294" count="1" selected="0">
            <x v="0"/>
          </reference>
        </references>
      </pivotArea>
    </chartFormat>
    <chartFormat chart="3" format="160">
      <pivotArea type="data" outline="0" fieldPosition="0">
        <references count="2">
          <reference field="4294967294" count="1" selected="0">
            <x v="0"/>
          </reference>
          <reference field="40" count="1" selected="0">
            <x v="1"/>
          </reference>
        </references>
      </pivotArea>
    </chartFormat>
    <chartFormat chart="3" format="161">
      <pivotArea type="data" outline="0" fieldPosition="0">
        <references count="2">
          <reference field="4294967294" count="1" selected="0">
            <x v="0"/>
          </reference>
          <reference field="40" count="1" selected="0">
            <x v="2"/>
          </reference>
        </references>
      </pivotArea>
    </chartFormat>
    <chartFormat chart="3" format="162">
      <pivotArea type="data" outline="0" fieldPosition="0">
        <references count="2">
          <reference field="4294967294" count="1" selected="0">
            <x v="0"/>
          </reference>
          <reference field="40" count="1" selected="0">
            <x v="3"/>
          </reference>
        </references>
      </pivotArea>
    </chartFormat>
    <chartFormat chart="3" format="163">
      <pivotArea type="data" outline="0" fieldPosition="0">
        <references count="2">
          <reference field="4294967294" count="1" selected="0">
            <x v="0"/>
          </reference>
          <reference field="40" count="1" selected="0">
            <x v="4"/>
          </reference>
        </references>
      </pivotArea>
    </chartFormat>
    <chartFormat chart="3" format="164">
      <pivotArea type="data" outline="0" fieldPosition="0">
        <references count="2">
          <reference field="4294967294" count="1" selected="0">
            <x v="0"/>
          </reference>
          <reference field="40"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2.xml><?xml version="1.0" encoding="utf-8"?>
<pivotTableDefinition xmlns="http://schemas.openxmlformats.org/spreadsheetml/2006/main" xmlns:mc="http://schemas.openxmlformats.org/markup-compatibility/2006" xmlns:xr="http://schemas.microsoft.com/office/spreadsheetml/2014/revision" mc:Ignorable="xr" xr:uid="{11FB89D3-233E-40EE-BC5D-4FB85752C181}" name="PivotTable85"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3" rowHeaderCaption="Întrebarea 29">
  <location ref="A243:B250" firstHeaderRow="1" firstDataRow="1" firstDataCol="1"/>
  <pivotFields count="91">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14">
        <item h="1" x="0"/>
        <item h="1" m="1" x="11"/>
        <item n="i) În foarte mare măsură" x="4"/>
        <item n="ii) În mare măsură" x="5"/>
        <item n="iii) În mică măsură" x="2"/>
        <item h="1" m="1" x="7"/>
        <item h="1" m="1" x="8"/>
        <item h="1" m="1" x="12"/>
        <item h="1" m="1" x="9"/>
        <item n="iv) În foarte mică măsură" x="3"/>
        <item h="1" m="1" x="10"/>
        <item n="v) Deloc" x="6"/>
        <item n="vi) Nu știu / Nu răspund"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8">
        <item x="0"/>
        <item x="1"/>
        <item x="4"/>
        <item x="5"/>
        <item x="6"/>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6"/>
  </rowFields>
  <rowItems count="7">
    <i>
      <x v="2"/>
    </i>
    <i>
      <x v="3"/>
    </i>
    <i>
      <x v="4"/>
    </i>
    <i>
      <x v="9"/>
    </i>
    <i>
      <x v="11"/>
    </i>
    <i>
      <x v="12"/>
    </i>
    <i t="grand">
      <x/>
    </i>
  </rowItems>
  <colItems count="1">
    <i/>
  </colItems>
  <dataFields count="1">
    <dataField name="Count of 29. În ce_x000a_măsură considerați că la nivelul beneficiarilor FESI numărul de consultanți cu_x000a_specializări tehnico-economice în ultimii 7 ani a fost adecvat față de nevoia de a pregăti documentația_x000a_tehnico-economică impusă de investițiile şi activită" fld="46" subtotal="count" showDataAs="percentOfTotal" baseField="0" baseItem="0" numFmtId="10"/>
  </dataFields>
  <formats count="21">
    <format dxfId="1150">
      <pivotArea dataOnly="0" labelOnly="1" outline="0" axis="axisValues" fieldPosition="0"/>
    </format>
    <format dxfId="1149">
      <pivotArea outline="0" fieldPosition="0">
        <references count="1">
          <reference field="4294967294" count="1">
            <x v="0"/>
          </reference>
        </references>
      </pivotArea>
    </format>
    <format dxfId="1148">
      <pivotArea field="46" type="button" dataOnly="0" labelOnly="1" outline="0" axis="axisRow" fieldPosition="0"/>
    </format>
    <format dxfId="1147">
      <pivotArea dataOnly="0" labelOnly="1" outline="0" axis="axisValues" fieldPosition="0"/>
    </format>
    <format dxfId="1146">
      <pivotArea type="all" dataOnly="0" outline="0" fieldPosition="0"/>
    </format>
    <format dxfId="1145">
      <pivotArea outline="0" collapsedLevelsAreSubtotals="1" fieldPosition="0"/>
    </format>
    <format dxfId="1144">
      <pivotArea field="46" type="button" dataOnly="0" labelOnly="1" outline="0" axis="axisRow" fieldPosition="0"/>
    </format>
    <format dxfId="1143">
      <pivotArea dataOnly="0" labelOnly="1" fieldPosition="0">
        <references count="1">
          <reference field="46" count="0"/>
        </references>
      </pivotArea>
    </format>
    <format dxfId="1142">
      <pivotArea dataOnly="0" labelOnly="1" grandRow="1" outline="0" fieldPosition="0"/>
    </format>
    <format dxfId="1141">
      <pivotArea dataOnly="0" labelOnly="1" outline="0" axis="axisValues" fieldPosition="0"/>
    </format>
    <format dxfId="1140">
      <pivotArea type="all" dataOnly="0" outline="0" fieldPosition="0"/>
    </format>
    <format dxfId="1139">
      <pivotArea outline="0" collapsedLevelsAreSubtotals="1" fieldPosition="0"/>
    </format>
    <format dxfId="1138">
      <pivotArea field="46" type="button" dataOnly="0" labelOnly="1" outline="0" axis="axisRow" fieldPosition="0"/>
    </format>
    <format dxfId="1137">
      <pivotArea dataOnly="0" labelOnly="1" fieldPosition="0">
        <references count="1">
          <reference field="46" count="0"/>
        </references>
      </pivotArea>
    </format>
    <format dxfId="1136">
      <pivotArea dataOnly="0" labelOnly="1" grandRow="1" outline="0" fieldPosition="0"/>
    </format>
    <format dxfId="1135">
      <pivotArea dataOnly="0" labelOnly="1" outline="0" axis="axisValues" fieldPosition="0"/>
    </format>
    <format dxfId="1134">
      <pivotArea outline="0" collapsedLevelsAreSubtotals="1" fieldPosition="0"/>
    </format>
    <format dxfId="1133">
      <pivotArea grandRow="1" outline="0" collapsedLevelsAreSubtotals="1" fieldPosition="0"/>
    </format>
    <format dxfId="1132">
      <pivotArea dataOnly="0" labelOnly="1" grandRow="1" outline="0" fieldPosition="0"/>
    </format>
    <format dxfId="1131">
      <pivotArea outline="0" collapsedLevelsAreSubtotals="1" fieldPosition="0"/>
    </format>
    <format dxfId="1130">
      <pivotArea collapsedLevelsAreSubtotals="1" fieldPosition="0">
        <references count="1">
          <reference field="46" count="0"/>
        </references>
      </pivotArea>
    </format>
  </formats>
  <chartFormats count="7">
    <chartFormat chart="1" format="267" series="1">
      <pivotArea type="data" outline="0" fieldPosition="0">
        <references count="1">
          <reference field="4294967294" count="1" selected="0">
            <x v="0"/>
          </reference>
        </references>
      </pivotArea>
    </chartFormat>
    <chartFormat chart="1" format="268">
      <pivotArea type="data" outline="0" fieldPosition="0">
        <references count="2">
          <reference field="4294967294" count="1" selected="0">
            <x v="0"/>
          </reference>
          <reference field="46" count="1" selected="0">
            <x v="2"/>
          </reference>
        </references>
      </pivotArea>
    </chartFormat>
    <chartFormat chart="1" format="269">
      <pivotArea type="data" outline="0" fieldPosition="0">
        <references count="2">
          <reference field="4294967294" count="1" selected="0">
            <x v="0"/>
          </reference>
          <reference field="46" count="1" selected="0">
            <x v="3"/>
          </reference>
        </references>
      </pivotArea>
    </chartFormat>
    <chartFormat chart="1" format="270">
      <pivotArea type="data" outline="0" fieldPosition="0">
        <references count="2">
          <reference field="4294967294" count="1" selected="0">
            <x v="0"/>
          </reference>
          <reference field="46" count="1" selected="0">
            <x v="4"/>
          </reference>
        </references>
      </pivotArea>
    </chartFormat>
    <chartFormat chart="1" format="271">
      <pivotArea type="data" outline="0" fieldPosition="0">
        <references count="2">
          <reference field="4294967294" count="1" selected="0">
            <x v="0"/>
          </reference>
          <reference field="46" count="1" selected="0">
            <x v="9"/>
          </reference>
        </references>
      </pivotArea>
    </chartFormat>
    <chartFormat chart="1" format="272">
      <pivotArea type="data" outline="0" fieldPosition="0">
        <references count="2">
          <reference field="4294967294" count="1" selected="0">
            <x v="0"/>
          </reference>
          <reference field="46" count="1" selected="0">
            <x v="11"/>
          </reference>
        </references>
      </pivotArea>
    </chartFormat>
    <chartFormat chart="1" format="273">
      <pivotArea type="data" outline="0" fieldPosition="0">
        <references count="2">
          <reference field="4294967294" count="1" selected="0">
            <x v="0"/>
          </reference>
          <reference field="46" count="1" selected="0">
            <x v="1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1B5F691D-913B-46BA-843F-06B672882924}" name="PivotTable74"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5" firstHeaderRow="0" firstDataRow="0" firstDataCol="0" rowPageCount="1" colPageCount="1"/>
  <pivotFields count="91">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ame="Întrebarea 5. Vă rugăm să detaliați răspunsul." axis="axisPage" showAll="0">
      <items count="7">
        <item x="0"/>
        <item x="4"/>
        <item x="3"/>
        <item x="1"/>
        <item x="2"/>
        <item m="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ageFields count="1">
    <pageField fld="22" hier="-1"/>
  </pageFields>
  <formats count="9">
    <format dxfId="109">
      <pivotArea dataOnly="0" labelOnly="1" outline="0" axis="axisValues" fieldPosition="0"/>
    </format>
    <format dxfId="108">
      <pivotArea outline="0" collapsedLevelsAreSubtotals="1" fieldPosition="0"/>
    </format>
    <format dxfId="107">
      <pivotArea type="all" dataOnly="0" outline="0" fieldPosition="0"/>
    </format>
    <format dxfId="106">
      <pivotArea dataOnly="0" outline="0" axis="axisValues" fieldPosition="0"/>
    </format>
    <format dxfId="105">
      <pivotArea field="22" type="button" dataOnly="0" labelOnly="1" outline="0" axis="axisPage" fieldPosition="0"/>
    </format>
    <format dxfId="104">
      <pivotArea field="22" type="button" dataOnly="0" labelOnly="1" outline="0" axis="axisPage" fieldPosition="0"/>
    </format>
    <format dxfId="103">
      <pivotArea field="22" type="button" dataOnly="0" labelOnly="1" outline="0" axis="axisPage" fieldPosition="0"/>
    </format>
    <format dxfId="102">
      <pivotArea field="22" type="button" dataOnly="0" labelOnly="1" outline="0" axis="axisPage" fieldPosition="0"/>
    </format>
    <format dxfId="101">
      <pivotArea field="22" type="button" dataOnly="0" labelOnly="1" outline="0" axis="axisPage"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FD3484CC-69E0-4C86-A700-CFC325BF5663}" name="PivotTable69"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0" rowHeaderCaption="Întrebarea 51.5">
  <location ref="A496:B503" firstHeaderRow="1" firstDataRow="1" firstDataCol="1"/>
  <pivotFields count="91">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h="1" x="0"/>
        <item x="2"/>
        <item x="5"/>
        <item x="1"/>
        <item x="4"/>
        <item x="6"/>
        <item x="3"/>
        <item t="default"/>
      </items>
    </pivotField>
    <pivotField showAll="0"/>
    <pivotField showAll="0"/>
    <pivotField showAll="0"/>
    <pivotField showAll="0"/>
    <pivotField showAll="0"/>
    <pivotField showAll="0"/>
    <pivotField showAll="0"/>
    <pivotField showAll="0"/>
    <pivotField showAll="0"/>
    <pivotField showAll="0"/>
  </pivotFields>
  <rowFields count="1">
    <field x="80"/>
  </rowFields>
  <rowItems count="7">
    <i>
      <x v="1"/>
    </i>
    <i>
      <x v="2"/>
    </i>
    <i>
      <x v="3"/>
    </i>
    <i>
      <x v="4"/>
    </i>
    <i>
      <x v="5"/>
    </i>
    <i>
      <x v="6"/>
    </i>
    <i t="grand">
      <x/>
    </i>
  </rowItems>
  <colItems count="1">
    <i/>
  </colItems>
  <dataFields count="1">
    <dataField name="Count of 51. Cum apreciați eficacitatea acțiunilor de_x000a_informare și de diseminare a informațiilor privind Fondurile Europene_x000a_Structurale și de Coeziune? - Activități ale centrelor de informare" fld="80" subtotal="count" showDataAs="percentOfTotal" baseField="0" baseItem="0" numFmtId="164"/>
  </dataFields>
  <formats count="27">
    <format dxfId="136">
      <pivotArea dataOnly="0" labelOnly="1" outline="0" axis="axisValues" fieldPosition="0"/>
    </format>
    <format dxfId="135">
      <pivotArea field="80" type="button" dataOnly="0" labelOnly="1" outline="0" axis="axisRow" fieldPosition="0"/>
    </format>
    <format dxfId="134">
      <pivotArea dataOnly="0" labelOnly="1" outline="0" axis="axisValues" fieldPosition="0"/>
    </format>
    <format dxfId="133">
      <pivotArea grandRow="1" outline="0" collapsedLevelsAreSubtotals="1" fieldPosition="0"/>
    </format>
    <format dxfId="132">
      <pivotArea dataOnly="0" labelOnly="1" grandRow="1" outline="0" fieldPosition="0"/>
    </format>
    <format dxfId="131">
      <pivotArea outline="0" fieldPosition="0">
        <references count="1">
          <reference field="4294967294" count="1">
            <x v="0"/>
          </reference>
        </references>
      </pivotArea>
    </format>
    <format dxfId="130">
      <pivotArea outline="0" collapsedLevelsAreSubtotals="1" fieldPosition="0"/>
    </format>
    <format dxfId="129">
      <pivotArea outline="0" collapsedLevelsAreSubtotals="1" fieldPosition="0"/>
    </format>
    <format dxfId="128">
      <pivotArea outline="0" collapsedLevelsAreSubtotals="1" fieldPosition="0"/>
    </format>
    <format dxfId="127">
      <pivotArea outline="0" collapsedLevelsAreSubtotals="1" fieldPosition="0"/>
    </format>
    <format dxfId="126">
      <pivotArea dataOnly="0" labelOnly="1" fieldPosition="0">
        <references count="1">
          <reference field="80" count="0"/>
        </references>
      </pivotArea>
    </format>
    <format dxfId="125">
      <pivotArea grandRow="1" outline="0" collapsedLevelsAreSubtotals="1" fieldPosition="0"/>
    </format>
    <format dxfId="124">
      <pivotArea dataOnly="0" labelOnly="1" grandRow="1" outline="0" fieldPosition="0"/>
    </format>
    <format dxfId="123">
      <pivotArea type="all" dataOnly="0" outline="0" fieldPosition="0"/>
    </format>
    <format dxfId="122">
      <pivotArea outline="0" collapsedLevelsAreSubtotals="1" fieldPosition="0"/>
    </format>
    <format dxfId="121">
      <pivotArea field="80" type="button" dataOnly="0" labelOnly="1" outline="0" axis="axisRow" fieldPosition="0"/>
    </format>
    <format dxfId="120">
      <pivotArea dataOnly="0" labelOnly="1" fieldPosition="0">
        <references count="1">
          <reference field="80" count="0"/>
        </references>
      </pivotArea>
    </format>
    <format dxfId="119">
      <pivotArea dataOnly="0" labelOnly="1" grandRow="1" outline="0" fieldPosition="0"/>
    </format>
    <format dxfId="118">
      <pivotArea dataOnly="0" labelOnly="1" outline="0" axis="axisValues" fieldPosition="0"/>
    </format>
    <format dxfId="117">
      <pivotArea type="all" dataOnly="0" outline="0" fieldPosition="0"/>
    </format>
    <format dxfId="116">
      <pivotArea outline="0" collapsedLevelsAreSubtotals="1" fieldPosition="0"/>
    </format>
    <format dxfId="115">
      <pivotArea field="80" type="button" dataOnly="0" labelOnly="1" outline="0" axis="axisRow" fieldPosition="0"/>
    </format>
    <format dxfId="114">
      <pivotArea dataOnly="0" labelOnly="1" fieldPosition="0">
        <references count="1">
          <reference field="80" count="0"/>
        </references>
      </pivotArea>
    </format>
    <format dxfId="113">
      <pivotArea dataOnly="0" labelOnly="1" grandRow="1" outline="0" fieldPosition="0"/>
    </format>
    <format dxfId="112">
      <pivotArea dataOnly="0" labelOnly="1" outline="0" axis="axisValues" fieldPosition="0"/>
    </format>
    <format dxfId="111">
      <pivotArea outline="0" collapsedLevelsAreSubtotals="1" fieldPosition="0"/>
    </format>
    <format dxfId="110">
      <pivotArea dataOnly="0" labelOnly="1" outline="0" axis="axisValues" fieldPosition="0"/>
    </format>
  </formats>
  <chartFormats count="7">
    <chartFormat chart="3" format="588" series="1">
      <pivotArea type="data" outline="0" fieldPosition="0">
        <references count="1">
          <reference field="4294967294" count="1" selected="0">
            <x v="0"/>
          </reference>
        </references>
      </pivotArea>
    </chartFormat>
    <chartFormat chart="3" format="589">
      <pivotArea type="data" outline="0" fieldPosition="0">
        <references count="2">
          <reference field="4294967294" count="1" selected="0">
            <x v="0"/>
          </reference>
          <reference field="80" count="1" selected="0">
            <x v="1"/>
          </reference>
        </references>
      </pivotArea>
    </chartFormat>
    <chartFormat chart="3" format="590">
      <pivotArea type="data" outline="0" fieldPosition="0">
        <references count="2">
          <reference field="4294967294" count="1" selected="0">
            <x v="0"/>
          </reference>
          <reference field="80" count="1" selected="0">
            <x v="2"/>
          </reference>
        </references>
      </pivotArea>
    </chartFormat>
    <chartFormat chart="3" format="591">
      <pivotArea type="data" outline="0" fieldPosition="0">
        <references count="2">
          <reference field="4294967294" count="1" selected="0">
            <x v="0"/>
          </reference>
          <reference field="80" count="1" selected="0">
            <x v="3"/>
          </reference>
        </references>
      </pivotArea>
    </chartFormat>
    <chartFormat chart="3" format="592">
      <pivotArea type="data" outline="0" fieldPosition="0">
        <references count="2">
          <reference field="4294967294" count="1" selected="0">
            <x v="0"/>
          </reference>
          <reference field="80" count="1" selected="0">
            <x v="4"/>
          </reference>
        </references>
      </pivotArea>
    </chartFormat>
    <chartFormat chart="3" format="593">
      <pivotArea type="data" outline="0" fieldPosition="0">
        <references count="2">
          <reference field="4294967294" count="1" selected="0">
            <x v="0"/>
          </reference>
          <reference field="80" count="1" selected="0">
            <x v="5"/>
          </reference>
        </references>
      </pivotArea>
    </chartFormat>
    <chartFormat chart="3" format="594">
      <pivotArea type="data" outline="0" fieldPosition="0">
        <references count="2">
          <reference field="4294967294" count="1" selected="0">
            <x v="0"/>
          </reference>
          <reference field="80"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728F38F2-D01C-4E89-9DDB-E74FFEBA97B0}" name="PivotTable136"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8" rowHeaderCaption="Întrebarea  49.3">
  <location ref="A411:B418" firstHeaderRow="1" firstDataRow="1" firstDataCol="1"/>
  <pivotFields count="91">
    <pivotField numFmtId="22" showAll="0"/>
    <pivotField numFmtId="22"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8">
        <item x="0"/>
        <item x="1"/>
        <item x="4"/>
        <item x="5"/>
        <item x="6"/>
        <item x="3"/>
        <item x="2"/>
        <item t="default"/>
      </items>
    </pivotField>
    <pivotField showAll="0"/>
    <pivotField showAll="0"/>
    <pivotField axis="axisRow" dataField="1" showAll="0" sortType="ascending">
      <items count="8">
        <item h="1" x="0"/>
        <item n="i) În foarte mare măsură" x="1"/>
        <item n="ii) În mare măsură" x="2"/>
        <item n="iii) În mică măsură" x="5"/>
        <item n="iv) În foarte mică măsură" x="6"/>
        <item n="v) Deloc" x="4"/>
        <item n="vi) Nu știu / Nu răspund"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2"/>
  </rowFields>
  <rowItems count="7">
    <i>
      <x v="1"/>
    </i>
    <i>
      <x v="2"/>
    </i>
    <i>
      <x v="3"/>
    </i>
    <i>
      <x v="4"/>
    </i>
    <i>
      <x v="5"/>
    </i>
    <i>
      <x v="6"/>
    </i>
    <i t="grand">
      <x/>
    </i>
  </rowItems>
  <colItems count="1">
    <i/>
  </colItems>
  <dataFields count="1">
    <dataField name="Count of 49. Vă rugăm să apreciați în ce măsură_x000a_proiectele și acțiunile de informare finanțate prin POAT, cunoscute de dumneavoastră,_x000a_au contribuit la creșterea gradului de informare a potențialilor beneficiari și_x000a_beneficiari de finanțare prin FESI în perioada de programare 2014-2020: - Informarea privind procedurile de implementare a proiectelor" fld="72" subtotal="count" showDataAs="percentOfTotal" baseField="0" baseItem="0" numFmtId="10"/>
  </dataFields>
  <formats count="21">
    <format dxfId="157">
      <pivotArea dataOnly="0" labelOnly="1" outline="0" axis="axisValues" fieldPosition="0"/>
    </format>
    <format dxfId="156">
      <pivotArea field="72" type="button" dataOnly="0" labelOnly="1" outline="0" axis="axisRow" fieldPosition="0"/>
    </format>
    <format dxfId="155">
      <pivotArea dataOnly="0" labelOnly="1" outline="0" axis="axisValues" fieldPosition="0"/>
    </format>
    <format dxfId="154">
      <pivotArea outline="0" fieldPosition="0">
        <references count="1">
          <reference field="4294967294" count="1">
            <x v="0"/>
          </reference>
        </references>
      </pivotArea>
    </format>
    <format dxfId="153">
      <pivotArea type="all" dataOnly="0" outline="0" fieldPosition="0"/>
    </format>
    <format dxfId="152">
      <pivotArea outline="0" collapsedLevelsAreSubtotals="1" fieldPosition="0"/>
    </format>
    <format dxfId="151">
      <pivotArea field="72" type="button" dataOnly="0" labelOnly="1" outline="0" axis="axisRow" fieldPosition="0"/>
    </format>
    <format dxfId="150">
      <pivotArea dataOnly="0" labelOnly="1" fieldPosition="0">
        <references count="1">
          <reference field="72" count="0"/>
        </references>
      </pivotArea>
    </format>
    <format dxfId="149">
      <pivotArea dataOnly="0" labelOnly="1" grandRow="1" outline="0" fieldPosition="0"/>
    </format>
    <format dxfId="148">
      <pivotArea dataOnly="0" labelOnly="1" outline="0" axis="axisValues" fieldPosition="0"/>
    </format>
    <format dxfId="147">
      <pivotArea type="all" dataOnly="0" outline="0" fieldPosition="0"/>
    </format>
    <format dxfId="146">
      <pivotArea outline="0" collapsedLevelsAreSubtotals="1" fieldPosition="0"/>
    </format>
    <format dxfId="145">
      <pivotArea field="72" type="button" dataOnly="0" labelOnly="1" outline="0" axis="axisRow" fieldPosition="0"/>
    </format>
    <format dxfId="144">
      <pivotArea dataOnly="0" labelOnly="1" fieldPosition="0">
        <references count="1">
          <reference field="72" count="0"/>
        </references>
      </pivotArea>
    </format>
    <format dxfId="143">
      <pivotArea dataOnly="0" labelOnly="1" grandRow="1" outline="0" fieldPosition="0"/>
    </format>
    <format dxfId="142">
      <pivotArea dataOnly="0" labelOnly="1" outline="0" axis="axisValues" fieldPosition="0"/>
    </format>
    <format dxfId="141">
      <pivotArea outline="0" collapsedLevelsAreSubtotals="1" fieldPosition="0"/>
    </format>
    <format dxfId="140">
      <pivotArea grandRow="1" outline="0" collapsedLevelsAreSubtotals="1" fieldPosition="0"/>
    </format>
    <format dxfId="139">
      <pivotArea dataOnly="0" labelOnly="1" grandRow="1" outline="0" fieldPosition="0"/>
    </format>
    <format dxfId="138">
      <pivotArea outline="0" collapsedLevelsAreSubtotals="1" fieldPosition="0"/>
    </format>
    <format dxfId="137">
      <pivotArea collapsedLevelsAreSubtotals="1" fieldPosition="0">
        <references count="1">
          <reference field="72" count="0"/>
        </references>
      </pivotArea>
    </format>
  </formats>
  <chartFormats count="7">
    <chartFormat chart="1" format="429" series="1">
      <pivotArea type="data" outline="0" fieldPosition="0">
        <references count="1">
          <reference field="4294967294" count="1" selected="0">
            <x v="0"/>
          </reference>
        </references>
      </pivotArea>
    </chartFormat>
    <chartFormat chart="1" format="430">
      <pivotArea type="data" outline="0" fieldPosition="0">
        <references count="2">
          <reference field="4294967294" count="1" selected="0">
            <x v="0"/>
          </reference>
          <reference field="72" count="1" selected="0">
            <x v="1"/>
          </reference>
        </references>
      </pivotArea>
    </chartFormat>
    <chartFormat chart="1" format="431">
      <pivotArea type="data" outline="0" fieldPosition="0">
        <references count="2">
          <reference field="4294967294" count="1" selected="0">
            <x v="0"/>
          </reference>
          <reference field="72" count="1" selected="0">
            <x v="2"/>
          </reference>
        </references>
      </pivotArea>
    </chartFormat>
    <chartFormat chart="1" format="432">
      <pivotArea type="data" outline="0" fieldPosition="0">
        <references count="2">
          <reference field="4294967294" count="1" selected="0">
            <x v="0"/>
          </reference>
          <reference field="72" count="1" selected="0">
            <x v="3"/>
          </reference>
        </references>
      </pivotArea>
    </chartFormat>
    <chartFormat chart="1" format="433">
      <pivotArea type="data" outline="0" fieldPosition="0">
        <references count="2">
          <reference field="4294967294" count="1" selected="0">
            <x v="0"/>
          </reference>
          <reference field="72" count="1" selected="0">
            <x v="4"/>
          </reference>
        </references>
      </pivotArea>
    </chartFormat>
    <chartFormat chart="1" format="434">
      <pivotArea type="data" outline="0" fieldPosition="0">
        <references count="2">
          <reference field="4294967294" count="1" selected="0">
            <x v="0"/>
          </reference>
          <reference field="72" count="1" selected="0">
            <x v="5"/>
          </reference>
        </references>
      </pivotArea>
    </chartFormat>
    <chartFormat chart="1" format="435">
      <pivotArea type="data" outline="0" fieldPosition="0">
        <references count="2">
          <reference field="4294967294" count="1" selected="0">
            <x v="0"/>
          </reference>
          <reference field="72"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3" Type="http://schemas.openxmlformats.org/officeDocument/2006/relationships/pivotTable" Target="../pivotTables/pivotTable13.xml"/><Relationship Id="rId18" Type="http://schemas.openxmlformats.org/officeDocument/2006/relationships/pivotTable" Target="../pivotTables/pivotTable18.xml"/><Relationship Id="rId26" Type="http://schemas.openxmlformats.org/officeDocument/2006/relationships/pivotTable" Target="../pivotTables/pivotTable26.xml"/><Relationship Id="rId39" Type="http://schemas.openxmlformats.org/officeDocument/2006/relationships/pivotTable" Target="../pivotTables/pivotTable39.xml"/><Relationship Id="rId21" Type="http://schemas.openxmlformats.org/officeDocument/2006/relationships/pivotTable" Target="../pivotTables/pivotTable21.xml"/><Relationship Id="rId34" Type="http://schemas.openxmlformats.org/officeDocument/2006/relationships/pivotTable" Target="../pivotTables/pivotTable34.xml"/><Relationship Id="rId42" Type="http://schemas.openxmlformats.org/officeDocument/2006/relationships/pivotTable" Target="../pivotTables/pivotTable42.xml"/><Relationship Id="rId47" Type="http://schemas.openxmlformats.org/officeDocument/2006/relationships/pivotTable" Target="../pivotTables/pivotTable47.xml"/><Relationship Id="rId50" Type="http://schemas.openxmlformats.org/officeDocument/2006/relationships/pivotTable" Target="../pivotTables/pivotTable50.xml"/><Relationship Id="rId55" Type="http://schemas.openxmlformats.org/officeDocument/2006/relationships/pivotTable" Target="../pivotTables/pivotTable55.xml"/><Relationship Id="rId63" Type="http://schemas.openxmlformats.org/officeDocument/2006/relationships/printerSettings" Target="../printerSettings/printerSettings2.bin"/><Relationship Id="rId7" Type="http://schemas.openxmlformats.org/officeDocument/2006/relationships/pivotTable" Target="../pivotTables/pivotTable7.xml"/><Relationship Id="rId2" Type="http://schemas.openxmlformats.org/officeDocument/2006/relationships/pivotTable" Target="../pivotTables/pivotTable2.xml"/><Relationship Id="rId16" Type="http://schemas.openxmlformats.org/officeDocument/2006/relationships/pivotTable" Target="../pivotTables/pivotTable16.xml"/><Relationship Id="rId20" Type="http://schemas.openxmlformats.org/officeDocument/2006/relationships/pivotTable" Target="../pivotTables/pivotTable20.xml"/><Relationship Id="rId29" Type="http://schemas.openxmlformats.org/officeDocument/2006/relationships/pivotTable" Target="../pivotTables/pivotTable29.xml"/><Relationship Id="rId41" Type="http://schemas.openxmlformats.org/officeDocument/2006/relationships/pivotTable" Target="../pivotTables/pivotTable41.xml"/><Relationship Id="rId54" Type="http://schemas.openxmlformats.org/officeDocument/2006/relationships/pivotTable" Target="../pivotTables/pivotTable54.xml"/><Relationship Id="rId62" Type="http://schemas.openxmlformats.org/officeDocument/2006/relationships/pivotTable" Target="../pivotTables/pivotTable62.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24" Type="http://schemas.openxmlformats.org/officeDocument/2006/relationships/pivotTable" Target="../pivotTables/pivotTable24.xml"/><Relationship Id="rId32" Type="http://schemas.openxmlformats.org/officeDocument/2006/relationships/pivotTable" Target="../pivotTables/pivotTable32.xml"/><Relationship Id="rId37" Type="http://schemas.openxmlformats.org/officeDocument/2006/relationships/pivotTable" Target="../pivotTables/pivotTable37.xml"/><Relationship Id="rId40" Type="http://schemas.openxmlformats.org/officeDocument/2006/relationships/pivotTable" Target="../pivotTables/pivotTable40.xml"/><Relationship Id="rId45" Type="http://schemas.openxmlformats.org/officeDocument/2006/relationships/pivotTable" Target="../pivotTables/pivotTable45.xml"/><Relationship Id="rId53" Type="http://schemas.openxmlformats.org/officeDocument/2006/relationships/pivotTable" Target="../pivotTables/pivotTable53.xml"/><Relationship Id="rId58" Type="http://schemas.openxmlformats.org/officeDocument/2006/relationships/pivotTable" Target="../pivotTables/pivotTable58.xml"/><Relationship Id="rId5" Type="http://schemas.openxmlformats.org/officeDocument/2006/relationships/pivotTable" Target="../pivotTables/pivotTable5.xml"/><Relationship Id="rId15" Type="http://schemas.openxmlformats.org/officeDocument/2006/relationships/pivotTable" Target="../pivotTables/pivotTable15.xml"/><Relationship Id="rId23" Type="http://schemas.openxmlformats.org/officeDocument/2006/relationships/pivotTable" Target="../pivotTables/pivotTable23.xml"/><Relationship Id="rId28" Type="http://schemas.openxmlformats.org/officeDocument/2006/relationships/pivotTable" Target="../pivotTables/pivotTable28.xml"/><Relationship Id="rId36" Type="http://schemas.openxmlformats.org/officeDocument/2006/relationships/pivotTable" Target="../pivotTables/pivotTable36.xml"/><Relationship Id="rId49" Type="http://schemas.openxmlformats.org/officeDocument/2006/relationships/pivotTable" Target="../pivotTables/pivotTable49.xml"/><Relationship Id="rId57" Type="http://schemas.openxmlformats.org/officeDocument/2006/relationships/pivotTable" Target="../pivotTables/pivotTable57.xml"/><Relationship Id="rId61" Type="http://schemas.openxmlformats.org/officeDocument/2006/relationships/pivotTable" Target="../pivotTables/pivotTable61.xml"/><Relationship Id="rId10" Type="http://schemas.openxmlformats.org/officeDocument/2006/relationships/pivotTable" Target="../pivotTables/pivotTable10.xml"/><Relationship Id="rId19" Type="http://schemas.openxmlformats.org/officeDocument/2006/relationships/pivotTable" Target="../pivotTables/pivotTable19.xml"/><Relationship Id="rId31" Type="http://schemas.openxmlformats.org/officeDocument/2006/relationships/pivotTable" Target="../pivotTables/pivotTable31.xml"/><Relationship Id="rId44" Type="http://schemas.openxmlformats.org/officeDocument/2006/relationships/pivotTable" Target="../pivotTables/pivotTable44.xml"/><Relationship Id="rId52" Type="http://schemas.openxmlformats.org/officeDocument/2006/relationships/pivotTable" Target="../pivotTables/pivotTable52.xml"/><Relationship Id="rId60" Type="http://schemas.openxmlformats.org/officeDocument/2006/relationships/pivotTable" Target="../pivotTables/pivotTable60.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pivotTable" Target="../pivotTables/pivotTable14.xml"/><Relationship Id="rId22" Type="http://schemas.openxmlformats.org/officeDocument/2006/relationships/pivotTable" Target="../pivotTables/pivotTable22.xml"/><Relationship Id="rId27" Type="http://schemas.openxmlformats.org/officeDocument/2006/relationships/pivotTable" Target="../pivotTables/pivotTable27.xml"/><Relationship Id="rId30" Type="http://schemas.openxmlformats.org/officeDocument/2006/relationships/pivotTable" Target="../pivotTables/pivotTable30.xml"/><Relationship Id="rId35" Type="http://schemas.openxmlformats.org/officeDocument/2006/relationships/pivotTable" Target="../pivotTables/pivotTable35.xml"/><Relationship Id="rId43" Type="http://schemas.openxmlformats.org/officeDocument/2006/relationships/pivotTable" Target="../pivotTables/pivotTable43.xml"/><Relationship Id="rId48" Type="http://schemas.openxmlformats.org/officeDocument/2006/relationships/pivotTable" Target="../pivotTables/pivotTable48.xml"/><Relationship Id="rId56" Type="http://schemas.openxmlformats.org/officeDocument/2006/relationships/pivotTable" Target="../pivotTables/pivotTable56.xml"/><Relationship Id="rId64" Type="http://schemas.openxmlformats.org/officeDocument/2006/relationships/drawing" Target="../drawings/drawing1.xml"/><Relationship Id="rId8" Type="http://schemas.openxmlformats.org/officeDocument/2006/relationships/pivotTable" Target="../pivotTables/pivotTable8.xml"/><Relationship Id="rId51" Type="http://schemas.openxmlformats.org/officeDocument/2006/relationships/pivotTable" Target="../pivotTables/pivotTable51.xml"/><Relationship Id="rId3" Type="http://schemas.openxmlformats.org/officeDocument/2006/relationships/pivotTable" Target="../pivotTables/pivotTable3.xml"/><Relationship Id="rId12" Type="http://schemas.openxmlformats.org/officeDocument/2006/relationships/pivotTable" Target="../pivotTables/pivotTable12.xml"/><Relationship Id="rId17" Type="http://schemas.openxmlformats.org/officeDocument/2006/relationships/pivotTable" Target="../pivotTables/pivotTable17.xml"/><Relationship Id="rId25" Type="http://schemas.openxmlformats.org/officeDocument/2006/relationships/pivotTable" Target="../pivotTables/pivotTable25.xml"/><Relationship Id="rId33" Type="http://schemas.openxmlformats.org/officeDocument/2006/relationships/pivotTable" Target="../pivotTables/pivotTable33.xml"/><Relationship Id="rId38" Type="http://schemas.openxmlformats.org/officeDocument/2006/relationships/pivotTable" Target="../pivotTables/pivotTable38.xml"/><Relationship Id="rId46" Type="http://schemas.openxmlformats.org/officeDocument/2006/relationships/pivotTable" Target="../pivotTables/pivotTable46.xml"/><Relationship Id="rId59" Type="http://schemas.openxmlformats.org/officeDocument/2006/relationships/pivotTable" Target="../pivotTables/pivotTable5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41"/>
  <sheetViews>
    <sheetView tabSelected="1" zoomScaleNormal="100" workbookViewId="0">
      <pane ySplit="1" topLeftCell="A2" activePane="bottomLeft" state="frozen"/>
      <selection pane="bottomLeft" activeCell="E12" sqref="E12"/>
    </sheetView>
  </sheetViews>
  <sheetFormatPr defaultColWidth="14" defaultRowHeight="14.6" customHeight="1" x14ac:dyDescent="0.3"/>
  <cols>
    <col min="1" max="16384" width="14" style="90"/>
  </cols>
  <sheetData>
    <row r="1" spans="1:81" ht="14.4" customHeight="1" x14ac:dyDescent="0.3">
      <c r="A1" s="88" t="s">
        <v>10</v>
      </c>
      <c r="B1" s="88" t="s">
        <v>11</v>
      </c>
      <c r="C1" s="88" t="s">
        <v>0</v>
      </c>
      <c r="D1" s="88" t="s">
        <v>1</v>
      </c>
      <c r="E1" s="88" t="s">
        <v>2</v>
      </c>
      <c r="F1" s="88" t="s">
        <v>12</v>
      </c>
      <c r="G1" s="88" t="s">
        <v>13</v>
      </c>
      <c r="H1" s="88" t="s">
        <v>14</v>
      </c>
      <c r="I1" s="88" t="s">
        <v>15</v>
      </c>
      <c r="J1" s="88" t="s">
        <v>16</v>
      </c>
      <c r="K1" s="88" t="s">
        <v>17</v>
      </c>
      <c r="L1" s="88" t="s">
        <v>18</v>
      </c>
      <c r="M1" s="88" t="s">
        <v>19</v>
      </c>
      <c r="N1" s="88" t="s">
        <v>20</v>
      </c>
      <c r="O1" s="88" t="s">
        <v>21</v>
      </c>
      <c r="P1" s="89" t="s">
        <v>22</v>
      </c>
      <c r="Q1" s="88" t="s">
        <v>23</v>
      </c>
      <c r="R1" s="89" t="s">
        <v>24</v>
      </c>
      <c r="S1" s="88" t="s">
        <v>25</v>
      </c>
      <c r="T1" s="88" t="s">
        <v>26</v>
      </c>
      <c r="U1" s="88" t="s">
        <v>27</v>
      </c>
      <c r="V1" s="89" t="s">
        <v>28</v>
      </c>
      <c r="W1" s="88" t="s">
        <v>29</v>
      </c>
      <c r="X1" s="89" t="s">
        <v>30</v>
      </c>
      <c r="Y1" s="88" t="s">
        <v>31</v>
      </c>
      <c r="Z1" s="89" t="s">
        <v>32</v>
      </c>
      <c r="AA1" s="88" t="s">
        <v>33</v>
      </c>
      <c r="AB1" s="89" t="s">
        <v>34</v>
      </c>
      <c r="AC1" s="88" t="s">
        <v>35</v>
      </c>
      <c r="AD1" s="88" t="s">
        <v>36</v>
      </c>
      <c r="AE1" s="88" t="s">
        <v>37</v>
      </c>
      <c r="AF1" s="88" t="s">
        <v>38</v>
      </c>
      <c r="AG1" s="89" t="s">
        <v>39</v>
      </c>
      <c r="AH1" s="88" t="s">
        <v>40</v>
      </c>
      <c r="AI1" s="88" t="s">
        <v>41</v>
      </c>
      <c r="AJ1" s="88" t="s">
        <v>42</v>
      </c>
      <c r="AK1" s="89" t="s">
        <v>43</v>
      </c>
      <c r="AL1" s="88" t="s">
        <v>44</v>
      </c>
      <c r="AM1" s="88" t="s">
        <v>45</v>
      </c>
      <c r="AN1" s="88" t="s">
        <v>46</v>
      </c>
      <c r="AO1" s="88" t="s">
        <v>47</v>
      </c>
      <c r="AP1" s="88" t="s">
        <v>48</v>
      </c>
      <c r="AQ1" s="88" t="s">
        <v>49</v>
      </c>
      <c r="AR1" s="88" t="s">
        <v>50</v>
      </c>
      <c r="AS1" s="88" t="s">
        <v>51</v>
      </c>
      <c r="AT1" s="88" t="s">
        <v>52</v>
      </c>
      <c r="AU1" s="88" t="s">
        <v>53</v>
      </c>
      <c r="AV1" s="88" t="s">
        <v>54</v>
      </c>
      <c r="AW1" s="88" t="s">
        <v>55</v>
      </c>
      <c r="AX1" s="88" t="s">
        <v>56</v>
      </c>
      <c r="AY1" s="89" t="s">
        <v>57</v>
      </c>
      <c r="AZ1" s="88" t="s">
        <v>58</v>
      </c>
      <c r="BA1" s="88" t="s">
        <v>59</v>
      </c>
      <c r="BB1" s="88" t="s">
        <v>60</v>
      </c>
      <c r="BC1" s="88" t="s">
        <v>61</v>
      </c>
      <c r="BD1" s="89" t="s">
        <v>62</v>
      </c>
      <c r="BE1" s="89" t="s">
        <v>63</v>
      </c>
      <c r="BF1" s="89" t="s">
        <v>239</v>
      </c>
      <c r="BG1" s="88" t="s">
        <v>64</v>
      </c>
      <c r="BH1" s="88" t="s">
        <v>65</v>
      </c>
      <c r="BI1" s="89" t="s">
        <v>66</v>
      </c>
      <c r="BJ1" s="89" t="s">
        <v>67</v>
      </c>
      <c r="BK1" s="89" t="s">
        <v>68</v>
      </c>
      <c r="BL1" s="89" t="s">
        <v>69</v>
      </c>
      <c r="BM1" s="89" t="s">
        <v>70</v>
      </c>
      <c r="BN1" s="89" t="s">
        <v>71</v>
      </c>
      <c r="BO1" s="89" t="s">
        <v>72</v>
      </c>
      <c r="BP1" s="88" t="s">
        <v>73</v>
      </c>
      <c r="BQ1" s="89" t="s">
        <v>74</v>
      </c>
      <c r="BR1" s="88" t="s">
        <v>75</v>
      </c>
      <c r="BS1" s="88" t="s">
        <v>76</v>
      </c>
      <c r="BT1" s="88" t="s">
        <v>77</v>
      </c>
      <c r="BU1" s="88" t="s">
        <v>78</v>
      </c>
      <c r="BV1" s="89" t="s">
        <v>79</v>
      </c>
      <c r="BW1" s="88" t="s">
        <v>3</v>
      </c>
      <c r="BX1" s="88" t="s">
        <v>4</v>
      </c>
      <c r="BY1" s="88" t="s">
        <v>5</v>
      </c>
      <c r="BZ1" s="88" t="s">
        <v>6</v>
      </c>
      <c r="CA1" s="88" t="s">
        <v>7</v>
      </c>
      <c r="CB1" s="88" t="s">
        <v>8</v>
      </c>
      <c r="CC1" s="88" t="s">
        <v>9</v>
      </c>
    </row>
    <row r="2" spans="1:81" ht="13.3" customHeight="1" x14ac:dyDescent="0.3">
      <c r="A2" s="91">
        <v>44245.301435185182</v>
      </c>
      <c r="B2" s="91">
        <v>44246.22556712963</v>
      </c>
      <c r="C2" s="90">
        <v>8</v>
      </c>
      <c r="D2" s="90">
        <v>79844</v>
      </c>
      <c r="E2" s="58" t="s">
        <v>135</v>
      </c>
      <c r="F2" s="58" t="s">
        <v>136</v>
      </c>
      <c r="G2" s="58" t="s">
        <v>83</v>
      </c>
      <c r="H2" s="58" t="s">
        <v>84</v>
      </c>
      <c r="I2" s="58" t="s">
        <v>81</v>
      </c>
      <c r="J2" s="58" t="s">
        <v>85</v>
      </c>
      <c r="K2" s="58" t="s">
        <v>116</v>
      </c>
      <c r="L2" s="58" t="s">
        <v>81</v>
      </c>
      <c r="M2" s="58" t="s">
        <v>81</v>
      </c>
      <c r="N2" s="58" t="s">
        <v>81</v>
      </c>
      <c r="O2" s="58" t="s">
        <v>81</v>
      </c>
      <c r="P2" s="58" t="s">
        <v>81</v>
      </c>
      <c r="Q2" s="58" t="s">
        <v>81</v>
      </c>
      <c r="R2" s="58" t="s">
        <v>81</v>
      </c>
      <c r="S2" s="58" t="s">
        <v>81</v>
      </c>
      <c r="T2" s="58" t="s">
        <v>81</v>
      </c>
      <c r="U2" s="58" t="s">
        <v>81</v>
      </c>
      <c r="V2" s="58" t="s">
        <v>81</v>
      </c>
      <c r="W2" s="58" t="s">
        <v>81</v>
      </c>
      <c r="X2" s="58" t="s">
        <v>81</v>
      </c>
      <c r="Y2" s="58" t="s">
        <v>81</v>
      </c>
      <c r="Z2" s="58" t="s">
        <v>81</v>
      </c>
      <c r="AA2" s="58" t="s">
        <v>81</v>
      </c>
      <c r="AB2" s="58" t="s">
        <v>81</v>
      </c>
      <c r="AC2" s="58" t="s">
        <v>81</v>
      </c>
      <c r="AD2" s="58" t="s">
        <v>81</v>
      </c>
      <c r="AE2" s="58" t="s">
        <v>81</v>
      </c>
      <c r="AF2" s="58" t="s">
        <v>81</v>
      </c>
      <c r="AG2" s="58" t="s">
        <v>81</v>
      </c>
      <c r="AH2" s="58" t="s">
        <v>81</v>
      </c>
      <c r="AI2" s="58" t="s">
        <v>81</v>
      </c>
      <c r="AJ2" s="58" t="s">
        <v>81</v>
      </c>
      <c r="AK2" s="58" t="s">
        <v>81</v>
      </c>
      <c r="AL2" s="58" t="s">
        <v>81</v>
      </c>
      <c r="AM2" s="58" t="s">
        <v>81</v>
      </c>
      <c r="AN2" s="58" t="s">
        <v>81</v>
      </c>
      <c r="AO2" s="58" t="s">
        <v>81</v>
      </c>
      <c r="AP2" s="58" t="s">
        <v>81</v>
      </c>
      <c r="AQ2" s="58" t="s">
        <v>81</v>
      </c>
      <c r="AR2" s="58" t="s">
        <v>81</v>
      </c>
      <c r="AS2" s="58" t="s">
        <v>81</v>
      </c>
      <c r="AT2" s="58" t="s">
        <v>81</v>
      </c>
      <c r="AU2" s="58" t="s">
        <v>81</v>
      </c>
      <c r="AV2" s="58" t="s">
        <v>81</v>
      </c>
      <c r="AW2" s="58" t="s">
        <v>81</v>
      </c>
      <c r="AX2" s="58" t="s">
        <v>81</v>
      </c>
      <c r="AY2" s="58" t="s">
        <v>81</v>
      </c>
      <c r="AZ2" s="58" t="s">
        <v>81</v>
      </c>
      <c r="BA2" s="58" t="s">
        <v>81</v>
      </c>
      <c r="BB2" s="58" t="s">
        <v>81</v>
      </c>
      <c r="BC2" s="58" t="s">
        <v>81</v>
      </c>
      <c r="BD2" s="58" t="s">
        <v>81</v>
      </c>
      <c r="BE2" s="58" t="s">
        <v>81</v>
      </c>
      <c r="BF2" s="58" t="s">
        <v>81</v>
      </c>
      <c r="BG2" s="58" t="s">
        <v>81</v>
      </c>
      <c r="BH2" s="58" t="s">
        <v>81</v>
      </c>
      <c r="BI2" s="58" t="s">
        <v>81</v>
      </c>
      <c r="BJ2" s="58" t="s">
        <v>81</v>
      </c>
      <c r="BK2" s="58" t="s">
        <v>81</v>
      </c>
      <c r="BL2" s="58" t="s">
        <v>81</v>
      </c>
      <c r="BM2" s="58" t="s">
        <v>81</v>
      </c>
      <c r="BN2" s="58" t="s">
        <v>81</v>
      </c>
      <c r="BO2" s="58" t="s">
        <v>81</v>
      </c>
      <c r="BP2" s="58" t="s">
        <v>81</v>
      </c>
      <c r="BQ2" s="58" t="s">
        <v>81</v>
      </c>
      <c r="BR2" s="58" t="s">
        <v>81</v>
      </c>
      <c r="BS2" s="58" t="s">
        <v>81</v>
      </c>
      <c r="BT2" s="58" t="s">
        <v>81</v>
      </c>
      <c r="BU2" s="58" t="s">
        <v>81</v>
      </c>
      <c r="BV2" s="58" t="s">
        <v>81</v>
      </c>
      <c r="BW2" s="58" t="s">
        <v>81</v>
      </c>
      <c r="BX2" s="58" t="s">
        <v>81</v>
      </c>
      <c r="BY2" s="58" t="s">
        <v>81</v>
      </c>
      <c r="BZ2" s="58" t="s">
        <v>81</v>
      </c>
      <c r="CA2" s="58" t="s">
        <v>81</v>
      </c>
      <c r="CB2" s="58" t="s">
        <v>81</v>
      </c>
      <c r="CC2" s="58" t="s">
        <v>81</v>
      </c>
    </row>
    <row r="3" spans="1:81" ht="14.6" customHeight="1" x14ac:dyDescent="0.3">
      <c r="A3" s="91">
        <v>44266.103020833332</v>
      </c>
      <c r="B3" s="91">
        <v>44266.103437500002</v>
      </c>
      <c r="C3" s="90">
        <v>2</v>
      </c>
      <c r="D3" s="90">
        <v>35</v>
      </c>
      <c r="E3" s="58" t="s">
        <v>135</v>
      </c>
      <c r="F3" s="58" t="s">
        <v>82</v>
      </c>
      <c r="G3" s="58" t="s">
        <v>83</v>
      </c>
      <c r="H3" s="58" t="s">
        <v>81</v>
      </c>
      <c r="I3" s="58" t="s">
        <v>81</v>
      </c>
      <c r="J3" s="58" t="s">
        <v>81</v>
      </c>
      <c r="K3" s="58" t="s">
        <v>81</v>
      </c>
      <c r="L3" s="58" t="s">
        <v>81</v>
      </c>
      <c r="M3" s="58" t="s">
        <v>81</v>
      </c>
      <c r="N3" s="58" t="s">
        <v>81</v>
      </c>
      <c r="O3" s="58" t="s">
        <v>81</v>
      </c>
      <c r="P3" s="58" t="s">
        <v>81</v>
      </c>
      <c r="Q3" s="58" t="s">
        <v>81</v>
      </c>
      <c r="R3" s="58" t="s">
        <v>81</v>
      </c>
      <c r="S3" s="58" t="s">
        <v>81</v>
      </c>
      <c r="T3" s="58" t="s">
        <v>81</v>
      </c>
      <c r="U3" s="58" t="s">
        <v>81</v>
      </c>
      <c r="V3" s="58" t="s">
        <v>81</v>
      </c>
      <c r="W3" s="58" t="s">
        <v>81</v>
      </c>
      <c r="X3" s="58" t="s">
        <v>81</v>
      </c>
      <c r="Y3" s="58" t="s">
        <v>81</v>
      </c>
      <c r="Z3" s="58" t="s">
        <v>81</v>
      </c>
      <c r="AA3" s="58" t="s">
        <v>81</v>
      </c>
      <c r="AB3" s="58" t="s">
        <v>81</v>
      </c>
      <c r="AC3" s="58" t="s">
        <v>81</v>
      </c>
      <c r="AD3" s="58" t="s">
        <v>81</v>
      </c>
      <c r="AE3" s="58" t="s">
        <v>81</v>
      </c>
      <c r="AF3" s="58" t="s">
        <v>81</v>
      </c>
      <c r="AG3" s="58" t="s">
        <v>81</v>
      </c>
      <c r="AH3" s="58" t="s">
        <v>81</v>
      </c>
      <c r="AI3" s="58" t="s">
        <v>81</v>
      </c>
      <c r="AJ3" s="58" t="s">
        <v>81</v>
      </c>
      <c r="AK3" s="58" t="s">
        <v>81</v>
      </c>
      <c r="AL3" s="58" t="s">
        <v>81</v>
      </c>
      <c r="AM3" s="58" t="s">
        <v>81</v>
      </c>
      <c r="AN3" s="58" t="s">
        <v>81</v>
      </c>
      <c r="AO3" s="58" t="s">
        <v>81</v>
      </c>
      <c r="AP3" s="58" t="s">
        <v>81</v>
      </c>
      <c r="AQ3" s="58" t="s">
        <v>81</v>
      </c>
      <c r="AR3" s="58" t="s">
        <v>81</v>
      </c>
      <c r="AS3" s="58" t="s">
        <v>81</v>
      </c>
      <c r="AT3" s="58" t="s">
        <v>81</v>
      </c>
      <c r="AU3" s="58" t="s">
        <v>81</v>
      </c>
      <c r="AV3" s="58" t="s">
        <v>81</v>
      </c>
      <c r="AW3" s="58" t="s">
        <v>81</v>
      </c>
      <c r="AX3" s="58" t="s">
        <v>81</v>
      </c>
      <c r="AY3" s="58" t="s">
        <v>81</v>
      </c>
      <c r="AZ3" s="58" t="s">
        <v>81</v>
      </c>
      <c r="BA3" s="58" t="s">
        <v>81</v>
      </c>
      <c r="BB3" s="58" t="s">
        <v>81</v>
      </c>
      <c r="BC3" s="58" t="s">
        <v>81</v>
      </c>
      <c r="BD3" s="58" t="s">
        <v>81</v>
      </c>
      <c r="BE3" s="58" t="s">
        <v>81</v>
      </c>
      <c r="BF3" s="58" t="s">
        <v>81</v>
      </c>
      <c r="BG3" s="58" t="s">
        <v>81</v>
      </c>
      <c r="BH3" s="58" t="s">
        <v>81</v>
      </c>
      <c r="BI3" s="58" t="s">
        <v>81</v>
      </c>
      <c r="BJ3" s="58" t="s">
        <v>81</v>
      </c>
      <c r="BK3" s="58" t="s">
        <v>81</v>
      </c>
      <c r="BL3" s="58" t="s">
        <v>81</v>
      </c>
      <c r="BM3" s="58" t="s">
        <v>81</v>
      </c>
      <c r="BN3" s="58" t="s">
        <v>81</v>
      </c>
      <c r="BO3" s="58" t="s">
        <v>81</v>
      </c>
      <c r="BP3" s="58" t="s">
        <v>81</v>
      </c>
      <c r="BQ3" s="58" t="s">
        <v>81</v>
      </c>
      <c r="BR3" s="58" t="s">
        <v>81</v>
      </c>
      <c r="BS3" s="58" t="s">
        <v>81</v>
      </c>
      <c r="BT3" s="58" t="s">
        <v>81</v>
      </c>
      <c r="BU3" s="58" t="s">
        <v>81</v>
      </c>
      <c r="BV3" s="58" t="s">
        <v>81</v>
      </c>
      <c r="BW3" s="58" t="s">
        <v>81</v>
      </c>
      <c r="BX3" s="58" t="s">
        <v>81</v>
      </c>
      <c r="BY3" s="58" t="s">
        <v>81</v>
      </c>
      <c r="BZ3" s="58" t="s">
        <v>81</v>
      </c>
      <c r="CA3" s="58" t="s">
        <v>81</v>
      </c>
      <c r="CB3" s="58" t="s">
        <v>81</v>
      </c>
      <c r="CC3" s="58" t="s">
        <v>81</v>
      </c>
    </row>
    <row r="4" spans="1:81" ht="14.4" customHeight="1" x14ac:dyDescent="0.3">
      <c r="A4" s="91">
        <v>44265.266006944446</v>
      </c>
      <c r="B4" s="91">
        <v>44265.270590277774</v>
      </c>
      <c r="C4" s="90">
        <v>92</v>
      </c>
      <c r="D4" s="90">
        <v>396</v>
      </c>
      <c r="E4" s="58" t="s">
        <v>135</v>
      </c>
      <c r="F4" s="58" t="s">
        <v>82</v>
      </c>
      <c r="G4" s="58" t="s">
        <v>83</v>
      </c>
      <c r="H4" s="58" t="s">
        <v>84</v>
      </c>
      <c r="I4" s="58" t="s">
        <v>81</v>
      </c>
      <c r="J4" s="58" t="s">
        <v>109</v>
      </c>
      <c r="K4" s="58" t="s">
        <v>116</v>
      </c>
      <c r="L4" s="58" t="s">
        <v>313</v>
      </c>
      <c r="M4" s="58" t="s">
        <v>81</v>
      </c>
      <c r="N4" s="58" t="s">
        <v>312</v>
      </c>
      <c r="O4" s="58" t="s">
        <v>81</v>
      </c>
      <c r="P4" s="58" t="s">
        <v>101</v>
      </c>
      <c r="Q4" s="58" t="s">
        <v>101</v>
      </c>
      <c r="R4" s="58" t="s">
        <v>88</v>
      </c>
      <c r="S4" s="58" t="s">
        <v>312</v>
      </c>
      <c r="T4" s="58" t="s">
        <v>88</v>
      </c>
      <c r="U4" s="58" t="s">
        <v>101</v>
      </c>
      <c r="V4" s="58" t="s">
        <v>88</v>
      </c>
      <c r="W4" s="58" t="s">
        <v>101</v>
      </c>
      <c r="X4" s="58" t="s">
        <v>88</v>
      </c>
      <c r="Y4" s="58" t="s">
        <v>101</v>
      </c>
      <c r="Z4" s="58" t="s">
        <v>88</v>
      </c>
      <c r="AA4" s="58" t="s">
        <v>101</v>
      </c>
      <c r="AB4" s="58" t="s">
        <v>88</v>
      </c>
      <c r="AC4" s="58" t="s">
        <v>101</v>
      </c>
      <c r="AD4" s="58" t="s">
        <v>101</v>
      </c>
      <c r="AE4" s="58" t="s">
        <v>88</v>
      </c>
      <c r="AF4" s="58" t="s">
        <v>312</v>
      </c>
      <c r="AG4" s="58" t="s">
        <v>88</v>
      </c>
      <c r="AH4" s="58" t="s">
        <v>312</v>
      </c>
      <c r="AI4" s="58" t="s">
        <v>90</v>
      </c>
      <c r="AJ4" s="58" t="s">
        <v>81</v>
      </c>
      <c r="AK4" s="58" t="s">
        <v>326</v>
      </c>
      <c r="AL4" s="58" t="s">
        <v>81</v>
      </c>
      <c r="AM4" s="58" t="s">
        <v>145</v>
      </c>
      <c r="AN4" s="58" t="s">
        <v>188</v>
      </c>
      <c r="AO4" s="58" t="s">
        <v>81</v>
      </c>
      <c r="AP4" s="58" t="s">
        <v>90</v>
      </c>
      <c r="AQ4" s="58" t="s">
        <v>81</v>
      </c>
      <c r="AR4" s="58" t="s">
        <v>90</v>
      </c>
      <c r="AS4" s="58" t="s">
        <v>81</v>
      </c>
      <c r="AT4" s="58" t="s">
        <v>315</v>
      </c>
      <c r="AU4" s="58" t="s">
        <v>189</v>
      </c>
      <c r="AV4" s="58" t="s">
        <v>90</v>
      </c>
      <c r="AW4" s="58" t="s">
        <v>81</v>
      </c>
      <c r="AX4" s="58" t="s">
        <v>81</v>
      </c>
      <c r="AY4" s="58" t="s">
        <v>96</v>
      </c>
      <c r="AZ4" s="58" t="s">
        <v>81</v>
      </c>
      <c r="BA4" s="58" t="s">
        <v>190</v>
      </c>
      <c r="BB4" s="58" t="s">
        <v>104</v>
      </c>
      <c r="BC4" s="58" t="s">
        <v>191</v>
      </c>
      <c r="BD4" s="58" t="s">
        <v>81</v>
      </c>
      <c r="BE4" s="58" t="s">
        <v>81</v>
      </c>
      <c r="BF4" s="58" t="s">
        <v>81</v>
      </c>
      <c r="BG4" s="58" t="s">
        <v>81</v>
      </c>
      <c r="BH4" s="58" t="s">
        <v>81</v>
      </c>
      <c r="BI4" s="58" t="s">
        <v>81</v>
      </c>
      <c r="BJ4" s="58" t="s">
        <v>81</v>
      </c>
      <c r="BK4" s="58" t="s">
        <v>81</v>
      </c>
      <c r="BL4" s="58" t="s">
        <v>81</v>
      </c>
      <c r="BM4" s="58" t="s">
        <v>81</v>
      </c>
      <c r="BN4" s="58" t="s">
        <v>81</v>
      </c>
      <c r="BO4" s="58" t="s">
        <v>81</v>
      </c>
      <c r="BP4" s="58" t="s">
        <v>81</v>
      </c>
      <c r="BQ4" s="58" t="s">
        <v>81</v>
      </c>
      <c r="BR4" s="58" t="s">
        <v>81</v>
      </c>
      <c r="BS4" s="58" t="s">
        <v>81</v>
      </c>
      <c r="BT4" s="58" t="s">
        <v>81</v>
      </c>
      <c r="BU4" s="58" t="s">
        <v>81</v>
      </c>
      <c r="BV4" s="58" t="s">
        <v>81</v>
      </c>
      <c r="BW4" s="58" t="s">
        <v>81</v>
      </c>
      <c r="BX4" s="58" t="s">
        <v>81</v>
      </c>
      <c r="BY4" s="58" t="s">
        <v>81</v>
      </c>
      <c r="BZ4" s="58" t="s">
        <v>81</v>
      </c>
      <c r="CA4" s="58" t="s">
        <v>81</v>
      </c>
      <c r="CB4" s="58" t="s">
        <v>81</v>
      </c>
      <c r="CC4" s="58" t="s">
        <v>81</v>
      </c>
    </row>
    <row r="5" spans="1:81" ht="14.6" customHeight="1" x14ac:dyDescent="0.3">
      <c r="A5" s="91">
        <v>44279.341296296298</v>
      </c>
      <c r="B5" s="91">
        <v>44279.34646990741</v>
      </c>
      <c r="C5" s="90">
        <v>100</v>
      </c>
      <c r="D5" s="90">
        <v>446</v>
      </c>
      <c r="E5" s="58" t="s">
        <v>80</v>
      </c>
      <c r="F5" s="58" t="s">
        <v>136</v>
      </c>
      <c r="G5" s="58" t="s">
        <v>83</v>
      </c>
      <c r="H5" s="58" t="s">
        <v>84</v>
      </c>
      <c r="I5" s="58" t="s">
        <v>81</v>
      </c>
      <c r="J5" s="58" t="s">
        <v>115</v>
      </c>
      <c r="K5" s="58" t="s">
        <v>86</v>
      </c>
      <c r="L5" s="58" t="s">
        <v>312</v>
      </c>
      <c r="M5" s="58" t="s">
        <v>81</v>
      </c>
      <c r="N5" s="58" t="s">
        <v>312</v>
      </c>
      <c r="O5" s="58" t="s">
        <v>81</v>
      </c>
      <c r="P5" s="58" t="s">
        <v>87</v>
      </c>
      <c r="Q5" s="58" t="s">
        <v>87</v>
      </c>
      <c r="R5" s="58" t="s">
        <v>88</v>
      </c>
      <c r="S5" s="58" t="s">
        <v>312</v>
      </c>
      <c r="T5" s="58" t="s">
        <v>88</v>
      </c>
      <c r="U5" s="58" t="s">
        <v>87</v>
      </c>
      <c r="V5" s="58" t="s">
        <v>117</v>
      </c>
      <c r="W5" s="58" t="s">
        <v>81</v>
      </c>
      <c r="X5" s="58" t="s">
        <v>89</v>
      </c>
      <c r="Y5" s="58" t="s">
        <v>94</v>
      </c>
      <c r="Z5" s="58" t="s">
        <v>88</v>
      </c>
      <c r="AA5" s="58" t="s">
        <v>87</v>
      </c>
      <c r="AB5" s="58" t="s">
        <v>117</v>
      </c>
      <c r="AC5" s="58" t="s">
        <v>81</v>
      </c>
      <c r="AD5" s="58" t="s">
        <v>81</v>
      </c>
      <c r="AE5" s="58" t="s">
        <v>117</v>
      </c>
      <c r="AF5" s="58" t="s">
        <v>81</v>
      </c>
      <c r="AG5" s="58" t="s">
        <v>89</v>
      </c>
      <c r="AH5" s="58" t="s">
        <v>314</v>
      </c>
      <c r="AI5" s="58" t="s">
        <v>89</v>
      </c>
      <c r="AJ5" s="58" t="s">
        <v>94</v>
      </c>
      <c r="AK5" s="58" t="s">
        <v>314</v>
      </c>
      <c r="AL5" s="58" t="s">
        <v>81</v>
      </c>
      <c r="AM5" s="58" t="s">
        <v>93</v>
      </c>
      <c r="AN5" s="58" t="s">
        <v>81</v>
      </c>
      <c r="AO5" s="58" t="s">
        <v>81</v>
      </c>
      <c r="AP5" s="58" t="s">
        <v>93</v>
      </c>
      <c r="AQ5" s="58" t="s">
        <v>81</v>
      </c>
      <c r="AR5" s="58" t="s">
        <v>93</v>
      </c>
      <c r="AS5" s="58" t="s">
        <v>81</v>
      </c>
      <c r="AT5" s="58" t="s">
        <v>313</v>
      </c>
      <c r="AU5" s="58" t="s">
        <v>81</v>
      </c>
      <c r="AV5" s="58" t="s">
        <v>93</v>
      </c>
      <c r="AW5" s="58" t="s">
        <v>81</v>
      </c>
      <c r="AX5" s="58" t="s">
        <v>81</v>
      </c>
      <c r="AY5" s="58" t="s">
        <v>93</v>
      </c>
      <c r="AZ5" s="58" t="s">
        <v>81</v>
      </c>
      <c r="BA5" s="58" t="s">
        <v>81</v>
      </c>
      <c r="BB5" s="58" t="s">
        <v>104</v>
      </c>
      <c r="BC5" s="58" t="s">
        <v>81</v>
      </c>
      <c r="BD5" s="58" t="s">
        <v>312</v>
      </c>
      <c r="BE5" s="58" t="s">
        <v>312</v>
      </c>
      <c r="BF5" s="58" t="s">
        <v>312</v>
      </c>
      <c r="BG5" s="58" t="s">
        <v>312</v>
      </c>
      <c r="BH5" s="58" t="s">
        <v>312</v>
      </c>
      <c r="BI5" s="58" t="s">
        <v>312</v>
      </c>
      <c r="BJ5" s="58" t="s">
        <v>312</v>
      </c>
      <c r="BK5" s="58" t="s">
        <v>312</v>
      </c>
      <c r="BL5" s="58" t="s">
        <v>312</v>
      </c>
      <c r="BM5" s="58" t="s">
        <v>312</v>
      </c>
      <c r="BN5" s="58" t="s">
        <v>312</v>
      </c>
      <c r="BO5" s="58" t="s">
        <v>98</v>
      </c>
      <c r="BP5" s="58" t="s">
        <v>98</v>
      </c>
      <c r="BQ5" s="58" t="s">
        <v>98</v>
      </c>
      <c r="BR5" s="58" t="s">
        <v>98</v>
      </c>
      <c r="BS5" s="58" t="s">
        <v>98</v>
      </c>
      <c r="BT5" s="58" t="s">
        <v>98</v>
      </c>
      <c r="BU5" s="58" t="s">
        <v>81</v>
      </c>
      <c r="BV5" s="58" t="s">
        <v>81</v>
      </c>
      <c r="BW5" s="58" t="s">
        <v>81</v>
      </c>
      <c r="BX5" s="58" t="s">
        <v>81</v>
      </c>
      <c r="BY5" s="58" t="s">
        <v>81</v>
      </c>
      <c r="BZ5" s="58" t="s">
        <v>81</v>
      </c>
      <c r="CA5" s="58" t="s">
        <v>81</v>
      </c>
      <c r="CB5" s="58" t="s">
        <v>81</v>
      </c>
      <c r="CC5" s="58" t="s">
        <v>81</v>
      </c>
    </row>
    <row r="6" spans="1:81" ht="14.6" customHeight="1" x14ac:dyDescent="0.3">
      <c r="A6" s="91">
        <v>44273.106099537035</v>
      </c>
      <c r="B6" s="91">
        <v>44273.121689814812</v>
      </c>
      <c r="C6" s="90">
        <v>100</v>
      </c>
      <c r="D6" s="90">
        <v>1346</v>
      </c>
      <c r="E6" s="58" t="s">
        <v>80</v>
      </c>
      <c r="F6" s="58" t="s">
        <v>136</v>
      </c>
      <c r="G6" s="58" t="s">
        <v>83</v>
      </c>
      <c r="H6" s="58" t="s">
        <v>84</v>
      </c>
      <c r="I6" s="58" t="s">
        <v>81</v>
      </c>
      <c r="J6" s="58" t="s">
        <v>100</v>
      </c>
      <c r="K6" s="58" t="s">
        <v>86</v>
      </c>
      <c r="L6" s="58" t="s">
        <v>312</v>
      </c>
      <c r="M6" s="58" t="s">
        <v>81</v>
      </c>
      <c r="N6" s="58" t="s">
        <v>312</v>
      </c>
      <c r="O6" s="58" t="s">
        <v>81</v>
      </c>
      <c r="P6" s="58" t="s">
        <v>101</v>
      </c>
      <c r="Q6" s="58" t="s">
        <v>101</v>
      </c>
      <c r="R6" s="58" t="s">
        <v>89</v>
      </c>
      <c r="S6" s="58" t="s">
        <v>314</v>
      </c>
      <c r="T6" s="58" t="s">
        <v>89</v>
      </c>
      <c r="U6" s="58" t="s">
        <v>94</v>
      </c>
      <c r="V6" s="58" t="s">
        <v>88</v>
      </c>
      <c r="W6" s="58" t="s">
        <v>87</v>
      </c>
      <c r="X6" s="58" t="s">
        <v>89</v>
      </c>
      <c r="Y6" s="58" t="s">
        <v>94</v>
      </c>
      <c r="Z6" s="58" t="s">
        <v>88</v>
      </c>
      <c r="AA6" s="58" t="s">
        <v>87</v>
      </c>
      <c r="AB6" s="58" t="s">
        <v>88</v>
      </c>
      <c r="AC6" s="58" t="s">
        <v>101</v>
      </c>
      <c r="AD6" s="58" t="s">
        <v>87</v>
      </c>
      <c r="AE6" s="58" t="s">
        <v>88</v>
      </c>
      <c r="AF6" s="58" t="s">
        <v>313</v>
      </c>
      <c r="AG6" s="58" t="s">
        <v>88</v>
      </c>
      <c r="AH6" s="58" t="s">
        <v>313</v>
      </c>
      <c r="AI6" s="58" t="s">
        <v>88</v>
      </c>
      <c r="AJ6" s="58" t="s">
        <v>87</v>
      </c>
      <c r="AK6" s="58" t="s">
        <v>314</v>
      </c>
      <c r="AL6" s="58" t="s">
        <v>81</v>
      </c>
      <c r="AM6" s="58" t="s">
        <v>145</v>
      </c>
      <c r="AN6" s="58" t="s">
        <v>81</v>
      </c>
      <c r="AO6" s="58" t="s">
        <v>81</v>
      </c>
      <c r="AP6" s="58" t="s">
        <v>104</v>
      </c>
      <c r="AQ6" s="58" t="s">
        <v>81</v>
      </c>
      <c r="AR6" s="58" t="s">
        <v>104</v>
      </c>
      <c r="AS6" s="58" t="s">
        <v>81</v>
      </c>
      <c r="AT6" s="58" t="s">
        <v>313</v>
      </c>
      <c r="AU6" s="58" t="s">
        <v>81</v>
      </c>
      <c r="AV6" s="58" t="s">
        <v>132</v>
      </c>
      <c r="AW6" s="58" t="s">
        <v>81</v>
      </c>
      <c r="AX6" s="58" t="s">
        <v>81</v>
      </c>
      <c r="AY6" s="58" t="s">
        <v>132</v>
      </c>
      <c r="AZ6" s="58" t="s">
        <v>81</v>
      </c>
      <c r="BA6" s="58" t="s">
        <v>81</v>
      </c>
      <c r="BB6" s="58" t="s">
        <v>104</v>
      </c>
      <c r="BC6" s="58" t="s">
        <v>81</v>
      </c>
      <c r="BD6" s="58" t="s">
        <v>312</v>
      </c>
      <c r="BE6" s="58" t="s">
        <v>312</v>
      </c>
      <c r="BF6" s="58" t="s">
        <v>312</v>
      </c>
      <c r="BG6" s="58" t="s">
        <v>312</v>
      </c>
      <c r="BH6" s="58" t="s">
        <v>312</v>
      </c>
      <c r="BI6" s="58" t="s">
        <v>312</v>
      </c>
      <c r="BJ6" s="58" t="s">
        <v>312</v>
      </c>
      <c r="BK6" s="58" t="s">
        <v>312</v>
      </c>
      <c r="BL6" s="58" t="s">
        <v>312</v>
      </c>
      <c r="BM6" s="58" t="s">
        <v>312</v>
      </c>
      <c r="BN6" s="58" t="s">
        <v>313</v>
      </c>
      <c r="BO6" s="58" t="s">
        <v>98</v>
      </c>
      <c r="BP6" s="58" t="s">
        <v>98</v>
      </c>
      <c r="BQ6" s="58" t="s">
        <v>98</v>
      </c>
      <c r="BR6" s="58" t="s">
        <v>98</v>
      </c>
      <c r="BS6" s="58" t="s">
        <v>98</v>
      </c>
      <c r="BT6" s="58" t="s">
        <v>98</v>
      </c>
      <c r="BU6" s="58" t="s">
        <v>81</v>
      </c>
      <c r="BV6" s="58" t="s">
        <v>81</v>
      </c>
      <c r="BW6" s="58" t="s">
        <v>81</v>
      </c>
      <c r="BX6" s="58" t="s">
        <v>81</v>
      </c>
      <c r="BY6" s="58" t="s">
        <v>81</v>
      </c>
      <c r="BZ6" s="58" t="s">
        <v>81</v>
      </c>
      <c r="CA6" s="58" t="s">
        <v>81</v>
      </c>
      <c r="CB6" s="58" t="s">
        <v>81</v>
      </c>
      <c r="CC6" s="58" t="s">
        <v>81</v>
      </c>
    </row>
    <row r="7" spans="1:81" ht="14.6" customHeight="1" x14ac:dyDescent="0.3">
      <c r="A7" s="91">
        <v>44251.22587962963</v>
      </c>
      <c r="B7" s="91">
        <v>44251.23704861111</v>
      </c>
      <c r="C7" s="90">
        <v>100</v>
      </c>
      <c r="D7" s="90">
        <v>965</v>
      </c>
      <c r="E7" s="58" t="s">
        <v>80</v>
      </c>
      <c r="F7" s="58" t="s">
        <v>82</v>
      </c>
      <c r="G7" s="58" t="s">
        <v>83</v>
      </c>
      <c r="H7" s="58" t="s">
        <v>84</v>
      </c>
      <c r="I7" s="58" t="s">
        <v>81</v>
      </c>
      <c r="J7" s="58" t="s">
        <v>100</v>
      </c>
      <c r="K7" s="58" t="s">
        <v>86</v>
      </c>
      <c r="L7" s="58" t="s">
        <v>313</v>
      </c>
      <c r="M7" s="58" t="s">
        <v>81</v>
      </c>
      <c r="N7" s="58" t="s">
        <v>312</v>
      </c>
      <c r="O7" s="58" t="s">
        <v>81</v>
      </c>
      <c r="P7" s="58" t="s">
        <v>101</v>
      </c>
      <c r="Q7" s="58" t="s">
        <v>87</v>
      </c>
      <c r="R7" s="58" t="s">
        <v>90</v>
      </c>
      <c r="S7" s="58" t="s">
        <v>81</v>
      </c>
      <c r="T7" s="58" t="s">
        <v>90</v>
      </c>
      <c r="U7" s="58" t="s">
        <v>81</v>
      </c>
      <c r="V7" s="58" t="s">
        <v>90</v>
      </c>
      <c r="W7" s="58" t="s">
        <v>81</v>
      </c>
      <c r="X7" s="58" t="s">
        <v>90</v>
      </c>
      <c r="Y7" s="58" t="s">
        <v>81</v>
      </c>
      <c r="Z7" s="58" t="s">
        <v>90</v>
      </c>
      <c r="AA7" s="58" t="s">
        <v>81</v>
      </c>
      <c r="AB7" s="58" t="s">
        <v>90</v>
      </c>
      <c r="AC7" s="58" t="s">
        <v>81</v>
      </c>
      <c r="AD7" s="58" t="s">
        <v>81</v>
      </c>
      <c r="AE7" s="58" t="s">
        <v>90</v>
      </c>
      <c r="AF7" s="58" t="s">
        <v>81</v>
      </c>
      <c r="AG7" s="58" t="s">
        <v>90</v>
      </c>
      <c r="AH7" s="58" t="s">
        <v>81</v>
      </c>
      <c r="AI7" s="58" t="s">
        <v>90</v>
      </c>
      <c r="AJ7" s="58" t="s">
        <v>81</v>
      </c>
      <c r="AK7" s="58" t="s">
        <v>326</v>
      </c>
      <c r="AL7" s="58" t="s">
        <v>81</v>
      </c>
      <c r="AM7" s="58" t="s">
        <v>93</v>
      </c>
      <c r="AN7" s="58" t="s">
        <v>81</v>
      </c>
      <c r="AO7" s="58" t="s">
        <v>81</v>
      </c>
      <c r="AP7" s="58" t="s">
        <v>93</v>
      </c>
      <c r="AQ7" s="58" t="s">
        <v>81</v>
      </c>
      <c r="AR7" s="58" t="s">
        <v>93</v>
      </c>
      <c r="AS7" s="58" t="s">
        <v>81</v>
      </c>
      <c r="AT7" s="58" t="s">
        <v>313</v>
      </c>
      <c r="AU7" s="58" t="s">
        <v>102</v>
      </c>
      <c r="AV7" s="58" t="s">
        <v>90</v>
      </c>
      <c r="AW7" s="58" t="s">
        <v>81</v>
      </c>
      <c r="AX7" s="58" t="s">
        <v>81</v>
      </c>
      <c r="AY7" s="58" t="s">
        <v>96</v>
      </c>
      <c r="AZ7" s="58" t="s">
        <v>81</v>
      </c>
      <c r="BA7" s="58" t="s">
        <v>103</v>
      </c>
      <c r="BB7" s="58" t="s">
        <v>104</v>
      </c>
      <c r="BC7" s="58" t="s">
        <v>105</v>
      </c>
      <c r="BD7" s="58" t="s">
        <v>316</v>
      </c>
      <c r="BE7" s="58" t="s">
        <v>316</v>
      </c>
      <c r="BF7" s="58" t="s">
        <v>326</v>
      </c>
      <c r="BG7" s="58" t="s">
        <v>326</v>
      </c>
      <c r="BH7" s="58" t="s">
        <v>326</v>
      </c>
      <c r="BI7" s="58" t="s">
        <v>326</v>
      </c>
      <c r="BJ7" s="58" t="s">
        <v>326</v>
      </c>
      <c r="BK7" s="58" t="s">
        <v>313</v>
      </c>
      <c r="BL7" s="58" t="s">
        <v>312</v>
      </c>
      <c r="BM7" s="58" t="s">
        <v>326</v>
      </c>
      <c r="BN7" s="58" t="s">
        <v>314</v>
      </c>
      <c r="BO7" s="58" t="s">
        <v>98</v>
      </c>
      <c r="BP7" s="58" t="s">
        <v>98</v>
      </c>
      <c r="BQ7" s="58" t="s">
        <v>106</v>
      </c>
      <c r="BR7" s="58" t="s">
        <v>107</v>
      </c>
      <c r="BS7" s="58" t="s">
        <v>98</v>
      </c>
      <c r="BT7" s="58" t="s">
        <v>98</v>
      </c>
      <c r="BU7" s="58" t="s">
        <v>106</v>
      </c>
      <c r="BV7" s="58" t="s">
        <v>108</v>
      </c>
      <c r="BW7" s="58" t="s">
        <v>81</v>
      </c>
      <c r="BX7" s="58" t="s">
        <v>81</v>
      </c>
      <c r="BY7" s="58" t="s">
        <v>81</v>
      </c>
      <c r="BZ7" s="58" t="s">
        <v>81</v>
      </c>
      <c r="CA7" s="58" t="s">
        <v>81</v>
      </c>
      <c r="CB7" s="58" t="s">
        <v>81</v>
      </c>
      <c r="CC7" s="58" t="s">
        <v>81</v>
      </c>
    </row>
    <row r="8" spans="1:81" ht="14.6" customHeight="1" x14ac:dyDescent="0.3">
      <c r="A8" s="91">
        <v>44251.237199074072</v>
      </c>
      <c r="B8" s="91">
        <v>44251.243009259262</v>
      </c>
      <c r="C8" s="90">
        <v>100</v>
      </c>
      <c r="D8" s="90">
        <v>502</v>
      </c>
      <c r="E8" s="58" t="s">
        <v>80</v>
      </c>
      <c r="F8" s="58" t="s">
        <v>82</v>
      </c>
      <c r="G8" s="58" t="s">
        <v>83</v>
      </c>
      <c r="H8" s="58" t="s">
        <v>84</v>
      </c>
      <c r="I8" s="58" t="s">
        <v>81</v>
      </c>
      <c r="J8" s="58" t="s">
        <v>109</v>
      </c>
      <c r="K8" s="58" t="s">
        <v>86</v>
      </c>
      <c r="L8" s="58" t="s">
        <v>314</v>
      </c>
      <c r="M8" s="58" t="s">
        <v>110</v>
      </c>
      <c r="N8" s="58" t="s">
        <v>312</v>
      </c>
      <c r="O8" s="58" t="s">
        <v>81</v>
      </c>
      <c r="P8" s="58" t="s">
        <v>101</v>
      </c>
      <c r="Q8" s="58" t="s">
        <v>101</v>
      </c>
      <c r="R8" s="58" t="s">
        <v>88</v>
      </c>
      <c r="S8" s="58" t="s">
        <v>312</v>
      </c>
      <c r="T8" s="58" t="s">
        <v>88</v>
      </c>
      <c r="U8" s="58" t="s">
        <v>101</v>
      </c>
      <c r="V8" s="58" t="s">
        <v>88</v>
      </c>
      <c r="W8" s="58" t="s">
        <v>101</v>
      </c>
      <c r="X8" s="58" t="s">
        <v>88</v>
      </c>
      <c r="Y8" s="58" t="s">
        <v>101</v>
      </c>
      <c r="Z8" s="58" t="s">
        <v>88</v>
      </c>
      <c r="AA8" s="58" t="s">
        <v>101</v>
      </c>
      <c r="AB8" s="58" t="s">
        <v>88</v>
      </c>
      <c r="AC8" s="58" t="s">
        <v>101</v>
      </c>
      <c r="AD8" s="58" t="s">
        <v>101</v>
      </c>
      <c r="AE8" s="58" t="s">
        <v>88</v>
      </c>
      <c r="AF8" s="58" t="s">
        <v>312</v>
      </c>
      <c r="AG8" s="58" t="s">
        <v>90</v>
      </c>
      <c r="AH8" s="58" t="s">
        <v>81</v>
      </c>
      <c r="AI8" s="58" t="s">
        <v>90</v>
      </c>
      <c r="AJ8" s="58" t="s">
        <v>81</v>
      </c>
      <c r="AK8" s="58" t="s">
        <v>326</v>
      </c>
      <c r="AL8" s="58" t="s">
        <v>81</v>
      </c>
      <c r="AM8" s="58" t="s">
        <v>91</v>
      </c>
      <c r="AN8" s="58" t="s">
        <v>81</v>
      </c>
      <c r="AO8" s="58" t="s">
        <v>111</v>
      </c>
      <c r="AP8" s="58" t="s">
        <v>90</v>
      </c>
      <c r="AQ8" s="58" t="s">
        <v>81</v>
      </c>
      <c r="AR8" s="58" t="s">
        <v>90</v>
      </c>
      <c r="AS8" s="58" t="s">
        <v>81</v>
      </c>
      <c r="AT8" s="58" t="s">
        <v>312</v>
      </c>
      <c r="AU8" s="58" t="s">
        <v>112</v>
      </c>
      <c r="AV8" s="58" t="s">
        <v>90</v>
      </c>
      <c r="AW8" s="58" t="s">
        <v>81</v>
      </c>
      <c r="AX8" s="58" t="s">
        <v>81</v>
      </c>
      <c r="AY8" s="58" t="s">
        <v>96</v>
      </c>
      <c r="AZ8" s="58" t="s">
        <v>81</v>
      </c>
      <c r="BA8" s="58" t="s">
        <v>113</v>
      </c>
      <c r="BB8" s="58" t="s">
        <v>104</v>
      </c>
      <c r="BC8" s="58" t="s">
        <v>114</v>
      </c>
      <c r="BD8" s="58" t="s">
        <v>312</v>
      </c>
      <c r="BE8" s="58" t="s">
        <v>312</v>
      </c>
      <c r="BF8" s="58" t="s">
        <v>312</v>
      </c>
      <c r="BG8" s="58" t="s">
        <v>312</v>
      </c>
      <c r="BH8" s="58" t="s">
        <v>312</v>
      </c>
      <c r="BI8" s="58" t="s">
        <v>313</v>
      </c>
      <c r="BJ8" s="58" t="s">
        <v>313</v>
      </c>
      <c r="BK8" s="58" t="s">
        <v>312</v>
      </c>
      <c r="BL8" s="58" t="s">
        <v>313</v>
      </c>
      <c r="BM8" s="58" t="s">
        <v>313</v>
      </c>
      <c r="BN8" s="58" t="s">
        <v>314</v>
      </c>
      <c r="BO8" s="58" t="s">
        <v>106</v>
      </c>
      <c r="BP8" s="58" t="s">
        <v>106</v>
      </c>
      <c r="BQ8" s="58" t="s">
        <v>106</v>
      </c>
      <c r="BR8" s="58" t="s">
        <v>106</v>
      </c>
      <c r="BS8" s="58" t="s">
        <v>106</v>
      </c>
      <c r="BT8" s="58" t="s">
        <v>106</v>
      </c>
      <c r="BU8" s="58" t="s">
        <v>81</v>
      </c>
      <c r="BV8" s="58" t="s">
        <v>81</v>
      </c>
      <c r="BW8" s="58" t="s">
        <v>81</v>
      </c>
      <c r="BX8" s="90">
        <v>0</v>
      </c>
      <c r="BY8" s="90">
        <v>-5</v>
      </c>
      <c r="BZ8" s="58" t="s">
        <v>99</v>
      </c>
      <c r="CA8" s="58" t="s">
        <v>81</v>
      </c>
      <c r="CB8" s="58" t="s">
        <v>81</v>
      </c>
      <c r="CC8" s="58" t="s">
        <v>81</v>
      </c>
    </row>
    <row r="9" spans="1:81" ht="14.6" customHeight="1" x14ac:dyDescent="0.3">
      <c r="A9" s="91">
        <v>44251.230266203704</v>
      </c>
      <c r="B9" s="91">
        <v>44251.299571759257</v>
      </c>
      <c r="C9" s="90">
        <v>100</v>
      </c>
      <c r="D9" s="90">
        <v>5988</v>
      </c>
      <c r="E9" s="58" t="s">
        <v>80</v>
      </c>
      <c r="F9" s="58" t="s">
        <v>82</v>
      </c>
      <c r="G9" s="58" t="s">
        <v>83</v>
      </c>
      <c r="H9" s="58" t="s">
        <v>84</v>
      </c>
      <c r="I9" s="58" t="s">
        <v>81</v>
      </c>
      <c r="J9" s="58" t="s">
        <v>115</v>
      </c>
      <c r="K9" s="58" t="s">
        <v>116</v>
      </c>
      <c r="L9" s="58" t="s">
        <v>313</v>
      </c>
      <c r="M9" s="58" t="s">
        <v>81</v>
      </c>
      <c r="N9" s="58" t="s">
        <v>312</v>
      </c>
      <c r="O9" s="58" t="s">
        <v>81</v>
      </c>
      <c r="P9" s="58" t="s">
        <v>101</v>
      </c>
      <c r="Q9" s="58" t="s">
        <v>94</v>
      </c>
      <c r="R9" s="58" t="s">
        <v>90</v>
      </c>
      <c r="S9" s="58" t="s">
        <v>81</v>
      </c>
      <c r="T9" s="58" t="s">
        <v>90</v>
      </c>
      <c r="U9" s="58" t="s">
        <v>81</v>
      </c>
      <c r="V9" s="58" t="s">
        <v>90</v>
      </c>
      <c r="W9" s="58" t="s">
        <v>81</v>
      </c>
      <c r="X9" s="58" t="s">
        <v>90</v>
      </c>
      <c r="Y9" s="58" t="s">
        <v>81</v>
      </c>
      <c r="Z9" s="58" t="s">
        <v>117</v>
      </c>
      <c r="AA9" s="58" t="s">
        <v>81</v>
      </c>
      <c r="AB9" s="58" t="s">
        <v>117</v>
      </c>
      <c r="AC9" s="58" t="s">
        <v>81</v>
      </c>
      <c r="AD9" s="58" t="s">
        <v>81</v>
      </c>
      <c r="AE9" s="58" t="s">
        <v>118</v>
      </c>
      <c r="AF9" s="58" t="s">
        <v>81</v>
      </c>
      <c r="AG9" s="58" t="s">
        <v>119</v>
      </c>
      <c r="AH9" s="58" t="s">
        <v>81</v>
      </c>
      <c r="AI9" s="58" t="s">
        <v>119</v>
      </c>
      <c r="AJ9" s="58" t="s">
        <v>81</v>
      </c>
      <c r="AK9" s="58" t="s">
        <v>315</v>
      </c>
      <c r="AL9" s="58" t="s">
        <v>81</v>
      </c>
      <c r="AM9" s="58" t="s">
        <v>93</v>
      </c>
      <c r="AN9" s="58" t="s">
        <v>81</v>
      </c>
      <c r="AO9" s="58" t="s">
        <v>81</v>
      </c>
      <c r="AP9" s="58" t="s">
        <v>90</v>
      </c>
      <c r="AQ9" s="58" t="s">
        <v>81</v>
      </c>
      <c r="AR9" s="58" t="s">
        <v>93</v>
      </c>
      <c r="AS9" s="58" t="s">
        <v>81</v>
      </c>
      <c r="AT9" s="58" t="s">
        <v>313</v>
      </c>
      <c r="AU9" s="58" t="s">
        <v>120</v>
      </c>
      <c r="AV9" s="58" t="s">
        <v>96</v>
      </c>
      <c r="AW9" s="58" t="s">
        <v>81</v>
      </c>
      <c r="AX9" s="58" t="s">
        <v>121</v>
      </c>
      <c r="AY9" s="58" t="s">
        <v>90</v>
      </c>
      <c r="AZ9" s="58" t="s">
        <v>81</v>
      </c>
      <c r="BA9" s="58" t="s">
        <v>81</v>
      </c>
      <c r="BB9" s="58" t="s">
        <v>90</v>
      </c>
      <c r="BC9" s="58" t="s">
        <v>81</v>
      </c>
      <c r="BD9" s="58" t="s">
        <v>315</v>
      </c>
      <c r="BE9" s="58" t="s">
        <v>315</v>
      </c>
      <c r="BF9" s="58" t="s">
        <v>323</v>
      </c>
      <c r="BG9" s="58" t="s">
        <v>323</v>
      </c>
      <c r="BH9" s="58" t="s">
        <v>323</v>
      </c>
      <c r="BI9" s="58" t="s">
        <v>326</v>
      </c>
      <c r="BJ9" s="58" t="s">
        <v>326</v>
      </c>
      <c r="BK9" s="58" t="s">
        <v>326</v>
      </c>
      <c r="BL9" s="58" t="s">
        <v>326</v>
      </c>
      <c r="BM9" s="58" t="s">
        <v>326</v>
      </c>
      <c r="BN9" s="58" t="s">
        <v>326</v>
      </c>
      <c r="BO9" s="58" t="s">
        <v>122</v>
      </c>
      <c r="BP9" s="58" t="s">
        <v>123</v>
      </c>
      <c r="BQ9" s="58" t="s">
        <v>122</v>
      </c>
      <c r="BR9" s="58" t="s">
        <v>122</v>
      </c>
      <c r="BS9" s="58" t="s">
        <v>122</v>
      </c>
      <c r="BT9" s="58" t="s">
        <v>122</v>
      </c>
      <c r="BU9" s="58" t="s">
        <v>81</v>
      </c>
      <c r="BV9" s="58" t="s">
        <v>81</v>
      </c>
      <c r="BW9" s="58" t="s">
        <v>81</v>
      </c>
      <c r="BX9" s="58" t="s">
        <v>81</v>
      </c>
      <c r="BY9" s="58" t="s">
        <v>81</v>
      </c>
      <c r="BZ9" s="58" t="s">
        <v>81</v>
      </c>
      <c r="CA9" s="58" t="s">
        <v>81</v>
      </c>
      <c r="CB9" s="58" t="s">
        <v>81</v>
      </c>
      <c r="CC9" s="58" t="s">
        <v>81</v>
      </c>
    </row>
    <row r="10" spans="1:81" ht="14.6" customHeight="1" x14ac:dyDescent="0.3">
      <c r="A10" s="91">
        <v>44251.972222222219</v>
      </c>
      <c r="B10" s="91">
        <v>44251.979108796295</v>
      </c>
      <c r="C10" s="90">
        <v>100</v>
      </c>
      <c r="D10" s="90">
        <v>595</v>
      </c>
      <c r="E10" s="58" t="s">
        <v>80</v>
      </c>
      <c r="F10" s="58" t="s">
        <v>82</v>
      </c>
      <c r="G10" s="58" t="s">
        <v>83</v>
      </c>
      <c r="H10" s="58" t="s">
        <v>84</v>
      </c>
      <c r="I10" s="58" t="s">
        <v>81</v>
      </c>
      <c r="J10" s="58" t="s">
        <v>127</v>
      </c>
      <c r="K10" s="58" t="s">
        <v>86</v>
      </c>
      <c r="L10" s="58" t="s">
        <v>312</v>
      </c>
      <c r="M10" s="58" t="s">
        <v>81</v>
      </c>
      <c r="N10" s="58" t="s">
        <v>312</v>
      </c>
      <c r="O10" s="58" t="s">
        <v>81</v>
      </c>
      <c r="P10" s="58" t="s">
        <v>87</v>
      </c>
      <c r="Q10" s="58" t="s">
        <v>101</v>
      </c>
      <c r="R10" s="58" t="s">
        <v>90</v>
      </c>
      <c r="S10" s="58" t="s">
        <v>81</v>
      </c>
      <c r="T10" s="58" t="s">
        <v>90</v>
      </c>
      <c r="U10" s="58" t="s">
        <v>81</v>
      </c>
      <c r="V10" s="58" t="s">
        <v>90</v>
      </c>
      <c r="W10" s="58" t="s">
        <v>81</v>
      </c>
      <c r="X10" s="58" t="s">
        <v>90</v>
      </c>
      <c r="Y10" s="58" t="s">
        <v>81</v>
      </c>
      <c r="Z10" s="58" t="s">
        <v>90</v>
      </c>
      <c r="AA10" s="58" t="s">
        <v>81</v>
      </c>
      <c r="AB10" s="58" t="s">
        <v>90</v>
      </c>
      <c r="AC10" s="58" t="s">
        <v>81</v>
      </c>
      <c r="AD10" s="58" t="s">
        <v>81</v>
      </c>
      <c r="AE10" s="58" t="s">
        <v>90</v>
      </c>
      <c r="AF10" s="58" t="s">
        <v>81</v>
      </c>
      <c r="AG10" s="58" t="s">
        <v>90</v>
      </c>
      <c r="AH10" s="58" t="s">
        <v>81</v>
      </c>
      <c r="AI10" s="58" t="s">
        <v>90</v>
      </c>
      <c r="AJ10" s="58" t="s">
        <v>81</v>
      </c>
      <c r="AK10" s="58" t="s">
        <v>326</v>
      </c>
      <c r="AL10" s="58" t="s">
        <v>81</v>
      </c>
      <c r="AM10" s="58" t="s">
        <v>93</v>
      </c>
      <c r="AN10" s="58" t="s">
        <v>81</v>
      </c>
      <c r="AO10" s="58" t="s">
        <v>81</v>
      </c>
      <c r="AP10" s="58" t="s">
        <v>90</v>
      </c>
      <c r="AQ10" s="58" t="s">
        <v>81</v>
      </c>
      <c r="AR10" s="58" t="s">
        <v>90</v>
      </c>
      <c r="AS10" s="58" t="s">
        <v>81</v>
      </c>
      <c r="AT10" s="58" t="s">
        <v>323</v>
      </c>
      <c r="AU10" s="58" t="s">
        <v>81</v>
      </c>
      <c r="AV10" s="58" t="s">
        <v>93</v>
      </c>
      <c r="AW10" s="58" t="s">
        <v>81</v>
      </c>
      <c r="AX10" s="58" t="s">
        <v>81</v>
      </c>
      <c r="AY10" s="58" t="s">
        <v>93</v>
      </c>
      <c r="AZ10" s="58" t="s">
        <v>81</v>
      </c>
      <c r="BA10" s="58" t="s">
        <v>81</v>
      </c>
      <c r="BB10" s="58" t="s">
        <v>90</v>
      </c>
      <c r="BC10" s="58" t="s">
        <v>81</v>
      </c>
      <c r="BD10" s="58" t="s">
        <v>316</v>
      </c>
      <c r="BE10" s="58" t="s">
        <v>316</v>
      </c>
      <c r="BF10" s="58" t="s">
        <v>326</v>
      </c>
      <c r="BG10" s="58" t="s">
        <v>326</v>
      </c>
      <c r="BH10" s="58" t="s">
        <v>326</v>
      </c>
      <c r="BI10" s="58" t="s">
        <v>326</v>
      </c>
      <c r="BJ10" s="58" t="s">
        <v>326</v>
      </c>
      <c r="BK10" s="58" t="s">
        <v>326</v>
      </c>
      <c r="BL10" s="58" t="s">
        <v>326</v>
      </c>
      <c r="BM10" s="58" t="s">
        <v>326</v>
      </c>
      <c r="BN10" s="58" t="s">
        <v>326</v>
      </c>
      <c r="BO10" s="58" t="s">
        <v>98</v>
      </c>
      <c r="BP10" s="58" t="s">
        <v>98</v>
      </c>
      <c r="BQ10" s="58" t="s">
        <v>106</v>
      </c>
      <c r="BR10" s="58" t="s">
        <v>98</v>
      </c>
      <c r="BS10" s="58" t="s">
        <v>128</v>
      </c>
      <c r="BT10" s="58" t="s">
        <v>98</v>
      </c>
      <c r="BU10" s="58" t="s">
        <v>122</v>
      </c>
      <c r="BV10" s="58" t="s">
        <v>81</v>
      </c>
      <c r="BW10" s="58" t="s">
        <v>81</v>
      </c>
      <c r="BX10" s="58" t="s">
        <v>81</v>
      </c>
      <c r="BY10" s="58" t="s">
        <v>81</v>
      </c>
      <c r="BZ10" s="58" t="s">
        <v>81</v>
      </c>
      <c r="CA10" s="58" t="s">
        <v>81</v>
      </c>
      <c r="CB10" s="58" t="s">
        <v>81</v>
      </c>
      <c r="CC10" s="58" t="s">
        <v>81</v>
      </c>
    </row>
    <row r="11" spans="1:81" ht="14.6" customHeight="1" x14ac:dyDescent="0.3">
      <c r="A11" s="91">
        <v>44266.136041666665</v>
      </c>
      <c r="B11" s="91">
        <v>44272.327743055554</v>
      </c>
      <c r="C11" s="90">
        <v>100</v>
      </c>
      <c r="D11" s="90">
        <v>531362</v>
      </c>
      <c r="E11" s="58" t="s">
        <v>80</v>
      </c>
      <c r="F11" s="58" t="s">
        <v>82</v>
      </c>
      <c r="G11" s="58" t="s">
        <v>83</v>
      </c>
      <c r="H11" s="58" t="s">
        <v>84</v>
      </c>
      <c r="I11" s="58" t="s">
        <v>81</v>
      </c>
      <c r="J11" s="58" t="s">
        <v>127</v>
      </c>
      <c r="K11" s="58" t="s">
        <v>86</v>
      </c>
      <c r="L11" s="58" t="s">
        <v>312</v>
      </c>
      <c r="M11" s="58" t="s">
        <v>81</v>
      </c>
      <c r="N11" s="58" t="s">
        <v>312</v>
      </c>
      <c r="O11" s="58" t="s">
        <v>81</v>
      </c>
      <c r="P11" s="58" t="s">
        <v>101</v>
      </c>
      <c r="Q11" s="58" t="s">
        <v>101</v>
      </c>
      <c r="R11" s="58" t="s">
        <v>88</v>
      </c>
      <c r="S11" s="58" t="s">
        <v>312</v>
      </c>
      <c r="T11" s="58" t="s">
        <v>88</v>
      </c>
      <c r="U11" s="58" t="s">
        <v>101</v>
      </c>
      <c r="V11" s="58" t="s">
        <v>88</v>
      </c>
      <c r="W11" s="58" t="s">
        <v>101</v>
      </c>
      <c r="X11" s="58" t="s">
        <v>90</v>
      </c>
      <c r="Y11" s="58" t="s">
        <v>81</v>
      </c>
      <c r="Z11" s="58" t="s">
        <v>88</v>
      </c>
      <c r="AA11" s="58" t="s">
        <v>101</v>
      </c>
      <c r="AB11" s="58" t="s">
        <v>90</v>
      </c>
      <c r="AC11" s="58" t="s">
        <v>81</v>
      </c>
      <c r="AD11" s="58" t="s">
        <v>81</v>
      </c>
      <c r="AE11" s="58" t="s">
        <v>88</v>
      </c>
      <c r="AF11" s="58" t="s">
        <v>312</v>
      </c>
      <c r="AG11" s="58" t="s">
        <v>88</v>
      </c>
      <c r="AH11" s="58" t="s">
        <v>312</v>
      </c>
      <c r="AI11" s="58" t="s">
        <v>90</v>
      </c>
      <c r="AJ11" s="58" t="s">
        <v>81</v>
      </c>
      <c r="AK11" s="58" t="s">
        <v>326</v>
      </c>
      <c r="AL11" s="58" t="s">
        <v>81</v>
      </c>
      <c r="AM11" s="58" t="s">
        <v>90</v>
      </c>
      <c r="AN11" s="58" t="s">
        <v>81</v>
      </c>
      <c r="AO11" s="58" t="s">
        <v>81</v>
      </c>
      <c r="AP11" s="58" t="s">
        <v>90</v>
      </c>
      <c r="AQ11" s="58" t="s">
        <v>81</v>
      </c>
      <c r="AR11" s="58" t="s">
        <v>90</v>
      </c>
      <c r="AS11" s="58" t="s">
        <v>81</v>
      </c>
      <c r="AT11" s="58" t="s">
        <v>312</v>
      </c>
      <c r="AU11" s="58" t="s">
        <v>179</v>
      </c>
      <c r="AV11" s="58" t="s">
        <v>132</v>
      </c>
      <c r="AW11" s="58" t="s">
        <v>180</v>
      </c>
      <c r="AX11" s="58" t="s">
        <v>81</v>
      </c>
      <c r="AY11" s="58" t="s">
        <v>90</v>
      </c>
      <c r="AZ11" s="58" t="s">
        <v>81</v>
      </c>
      <c r="BA11" s="58" t="s">
        <v>81</v>
      </c>
      <c r="BB11" s="58" t="s">
        <v>90</v>
      </c>
      <c r="BC11" s="58" t="s">
        <v>81</v>
      </c>
      <c r="BD11" s="58" t="s">
        <v>312</v>
      </c>
      <c r="BE11" s="58" t="s">
        <v>312</v>
      </c>
      <c r="BF11" s="58" t="s">
        <v>312</v>
      </c>
      <c r="BG11" s="58" t="s">
        <v>312</v>
      </c>
      <c r="BH11" s="58" t="s">
        <v>326</v>
      </c>
      <c r="BI11" s="58" t="s">
        <v>312</v>
      </c>
      <c r="BJ11" s="58" t="s">
        <v>312</v>
      </c>
      <c r="BK11" s="58" t="s">
        <v>312</v>
      </c>
      <c r="BL11" s="58" t="s">
        <v>312</v>
      </c>
      <c r="BM11" s="58" t="s">
        <v>326</v>
      </c>
      <c r="BN11" s="58" t="s">
        <v>326</v>
      </c>
      <c r="BO11" s="58" t="s">
        <v>122</v>
      </c>
      <c r="BP11" s="58" t="s">
        <v>122</v>
      </c>
      <c r="BQ11" s="58" t="s">
        <v>122</v>
      </c>
      <c r="BR11" s="58" t="s">
        <v>122</v>
      </c>
      <c r="BS11" s="58" t="s">
        <v>122</v>
      </c>
      <c r="BT11" s="58" t="s">
        <v>122</v>
      </c>
      <c r="BU11" s="58" t="s">
        <v>122</v>
      </c>
      <c r="BV11" s="58" t="s">
        <v>81</v>
      </c>
      <c r="BW11" s="58" t="s">
        <v>81</v>
      </c>
      <c r="BX11" s="58" t="s">
        <v>81</v>
      </c>
      <c r="BY11" s="58" t="s">
        <v>81</v>
      </c>
      <c r="BZ11" s="58" t="s">
        <v>81</v>
      </c>
      <c r="CA11" s="58" t="s">
        <v>81</v>
      </c>
      <c r="CB11" s="58" t="s">
        <v>81</v>
      </c>
      <c r="CC11" s="58" t="s">
        <v>81</v>
      </c>
    </row>
    <row r="12" spans="1:81" ht="14.6" customHeight="1" x14ac:dyDescent="0.3">
      <c r="A12" s="91">
        <v>44279.27449074074</v>
      </c>
      <c r="B12" s="91">
        <v>44279.292314814818</v>
      </c>
      <c r="C12" s="90">
        <v>100</v>
      </c>
      <c r="D12" s="90">
        <v>1539</v>
      </c>
      <c r="E12" s="58" t="s">
        <v>80</v>
      </c>
      <c r="F12" s="58" t="s">
        <v>82</v>
      </c>
      <c r="G12" s="58" t="s">
        <v>83</v>
      </c>
      <c r="H12" s="58" t="s">
        <v>84</v>
      </c>
      <c r="I12" s="58" t="s">
        <v>81</v>
      </c>
      <c r="J12" s="58" t="s">
        <v>100</v>
      </c>
      <c r="K12" s="58" t="s">
        <v>116</v>
      </c>
      <c r="L12" s="58" t="s">
        <v>312</v>
      </c>
      <c r="M12" s="58" t="s">
        <v>81</v>
      </c>
      <c r="N12" s="58" t="s">
        <v>312</v>
      </c>
      <c r="O12" s="58" t="s">
        <v>81</v>
      </c>
      <c r="P12" s="58" t="s">
        <v>87</v>
      </c>
      <c r="Q12" s="58" t="s">
        <v>87</v>
      </c>
      <c r="R12" s="58" t="s">
        <v>90</v>
      </c>
      <c r="S12" s="58" t="s">
        <v>81</v>
      </c>
      <c r="T12" s="58" t="s">
        <v>90</v>
      </c>
      <c r="U12" s="58" t="s">
        <v>81</v>
      </c>
      <c r="V12" s="58" t="s">
        <v>90</v>
      </c>
      <c r="W12" s="58" t="s">
        <v>81</v>
      </c>
      <c r="X12" s="58" t="s">
        <v>90</v>
      </c>
      <c r="Y12" s="58" t="s">
        <v>81</v>
      </c>
      <c r="Z12" s="58" t="s">
        <v>117</v>
      </c>
      <c r="AA12" s="58" t="s">
        <v>81</v>
      </c>
      <c r="AB12" s="58" t="s">
        <v>90</v>
      </c>
      <c r="AC12" s="58" t="s">
        <v>81</v>
      </c>
      <c r="AD12" s="58" t="s">
        <v>81</v>
      </c>
      <c r="AE12" s="58" t="s">
        <v>118</v>
      </c>
      <c r="AF12" s="58" t="s">
        <v>81</v>
      </c>
      <c r="AG12" s="58" t="s">
        <v>118</v>
      </c>
      <c r="AH12" s="58" t="s">
        <v>81</v>
      </c>
      <c r="AI12" s="58" t="s">
        <v>119</v>
      </c>
      <c r="AJ12" s="58" t="s">
        <v>81</v>
      </c>
      <c r="AK12" s="58" t="s">
        <v>314</v>
      </c>
      <c r="AL12" s="58" t="s">
        <v>81</v>
      </c>
      <c r="AM12" s="58" t="s">
        <v>93</v>
      </c>
      <c r="AN12" s="58" t="s">
        <v>81</v>
      </c>
      <c r="AO12" s="58" t="s">
        <v>81</v>
      </c>
      <c r="AP12" s="58" t="s">
        <v>90</v>
      </c>
      <c r="AQ12" s="58" t="s">
        <v>81</v>
      </c>
      <c r="AR12" s="58" t="s">
        <v>90</v>
      </c>
      <c r="AS12" s="58" t="s">
        <v>81</v>
      </c>
      <c r="AT12" s="58" t="s">
        <v>313</v>
      </c>
      <c r="AU12" s="58" t="s">
        <v>187</v>
      </c>
      <c r="AV12" s="58" t="s">
        <v>93</v>
      </c>
      <c r="AW12" s="58" t="s">
        <v>81</v>
      </c>
      <c r="AX12" s="58" t="s">
        <v>81</v>
      </c>
      <c r="AY12" s="58" t="s">
        <v>93</v>
      </c>
      <c r="AZ12" s="58" t="s">
        <v>81</v>
      </c>
      <c r="BA12" s="58" t="s">
        <v>81</v>
      </c>
      <c r="BB12" s="58" t="s">
        <v>93</v>
      </c>
      <c r="BC12" s="58" t="s">
        <v>81</v>
      </c>
      <c r="BD12" s="58" t="s">
        <v>314</v>
      </c>
      <c r="BE12" s="58" t="s">
        <v>314</v>
      </c>
      <c r="BF12" s="58" t="s">
        <v>315</v>
      </c>
      <c r="BG12" s="58" t="s">
        <v>323</v>
      </c>
      <c r="BH12" s="58" t="s">
        <v>323</v>
      </c>
      <c r="BI12" s="58" t="s">
        <v>315</v>
      </c>
      <c r="BJ12" s="58" t="s">
        <v>339</v>
      </c>
      <c r="BK12" s="58" t="s">
        <v>323</v>
      </c>
      <c r="BL12" s="58" t="s">
        <v>323</v>
      </c>
      <c r="BM12" s="58" t="s">
        <v>323</v>
      </c>
      <c r="BN12" s="58" t="s">
        <v>326</v>
      </c>
      <c r="BO12" s="58" t="s">
        <v>107</v>
      </c>
      <c r="BP12" s="58" t="s">
        <v>98</v>
      </c>
      <c r="BQ12" s="58" t="s">
        <v>107</v>
      </c>
      <c r="BR12" s="58" t="s">
        <v>107</v>
      </c>
      <c r="BS12" s="58" t="s">
        <v>107</v>
      </c>
      <c r="BT12" s="58" t="s">
        <v>98</v>
      </c>
      <c r="BU12" s="58" t="s">
        <v>81</v>
      </c>
      <c r="BV12" s="58" t="s">
        <v>81</v>
      </c>
      <c r="BW12" s="58" t="s">
        <v>81</v>
      </c>
      <c r="BX12" s="58" t="s">
        <v>81</v>
      </c>
      <c r="BY12" s="58" t="s">
        <v>81</v>
      </c>
      <c r="BZ12" s="58" t="s">
        <v>81</v>
      </c>
      <c r="CA12" s="58" t="s">
        <v>81</v>
      </c>
      <c r="CB12" s="58" t="s">
        <v>81</v>
      </c>
      <c r="CC12" s="58" t="s">
        <v>81</v>
      </c>
    </row>
    <row r="13" spans="1:81" ht="14.6" customHeight="1" x14ac:dyDescent="0.3">
      <c r="A13" s="91">
        <v>44272.109907407408</v>
      </c>
      <c r="B13" s="91">
        <v>44272.11922453704</v>
      </c>
      <c r="C13" s="90">
        <v>100</v>
      </c>
      <c r="D13" s="90">
        <v>805</v>
      </c>
      <c r="E13" s="58" t="s">
        <v>80</v>
      </c>
      <c r="F13" s="58" t="s">
        <v>82</v>
      </c>
      <c r="G13" s="58" t="s">
        <v>83</v>
      </c>
      <c r="H13" s="58" t="s">
        <v>130</v>
      </c>
      <c r="I13" s="58" t="s">
        <v>81</v>
      </c>
      <c r="J13" s="58" t="s">
        <v>109</v>
      </c>
      <c r="K13" s="58" t="s">
        <v>116</v>
      </c>
      <c r="L13" s="58" t="s">
        <v>312</v>
      </c>
      <c r="M13" s="58" t="s">
        <v>81</v>
      </c>
      <c r="N13" s="58" t="s">
        <v>312</v>
      </c>
      <c r="O13" s="58" t="s">
        <v>81</v>
      </c>
      <c r="P13" s="58" t="s">
        <v>87</v>
      </c>
      <c r="Q13" s="58" t="s">
        <v>87</v>
      </c>
      <c r="R13" s="58" t="s">
        <v>88</v>
      </c>
      <c r="S13" s="58" t="s">
        <v>313</v>
      </c>
      <c r="T13" s="58" t="s">
        <v>88</v>
      </c>
      <c r="U13" s="58" t="s">
        <v>87</v>
      </c>
      <c r="V13" s="58" t="s">
        <v>89</v>
      </c>
      <c r="W13" s="58" t="s">
        <v>94</v>
      </c>
      <c r="X13" s="58" t="s">
        <v>117</v>
      </c>
      <c r="Y13" s="58" t="s">
        <v>81</v>
      </c>
      <c r="Z13" s="58" t="s">
        <v>89</v>
      </c>
      <c r="AA13" s="58" t="s">
        <v>94</v>
      </c>
      <c r="AB13" s="58" t="s">
        <v>117</v>
      </c>
      <c r="AC13" s="58" t="s">
        <v>81</v>
      </c>
      <c r="AD13" s="58" t="s">
        <v>81</v>
      </c>
      <c r="AE13" s="58" t="s">
        <v>117</v>
      </c>
      <c r="AF13" s="58" t="s">
        <v>81</v>
      </c>
      <c r="AG13" s="58" t="s">
        <v>117</v>
      </c>
      <c r="AH13" s="58" t="s">
        <v>81</v>
      </c>
      <c r="AI13" s="58" t="s">
        <v>117</v>
      </c>
      <c r="AJ13" s="58" t="s">
        <v>81</v>
      </c>
      <c r="AK13" s="58" t="s">
        <v>312</v>
      </c>
      <c r="AL13" s="58" t="s">
        <v>87</v>
      </c>
      <c r="AM13" s="58" t="s">
        <v>93</v>
      </c>
      <c r="AN13" s="58" t="s">
        <v>81</v>
      </c>
      <c r="AO13" s="58" t="s">
        <v>81</v>
      </c>
      <c r="AP13" s="58" t="s">
        <v>93</v>
      </c>
      <c r="AQ13" s="58" t="s">
        <v>81</v>
      </c>
      <c r="AR13" s="58" t="s">
        <v>93</v>
      </c>
      <c r="AS13" s="58" t="s">
        <v>81</v>
      </c>
      <c r="AT13" s="58" t="s">
        <v>323</v>
      </c>
      <c r="AU13" s="58" t="s">
        <v>176</v>
      </c>
      <c r="AV13" s="58" t="s">
        <v>93</v>
      </c>
      <c r="AW13" s="58" t="s">
        <v>81</v>
      </c>
      <c r="AX13" s="58" t="s">
        <v>81</v>
      </c>
      <c r="AY13" s="58" t="s">
        <v>90</v>
      </c>
      <c r="AZ13" s="58" t="s">
        <v>81</v>
      </c>
      <c r="BA13" s="58" t="s">
        <v>81</v>
      </c>
      <c r="BB13" s="58" t="s">
        <v>93</v>
      </c>
      <c r="BC13" s="58" t="s">
        <v>81</v>
      </c>
      <c r="BD13" s="58" t="s">
        <v>316</v>
      </c>
      <c r="BE13" s="58" t="s">
        <v>316</v>
      </c>
      <c r="BF13" s="58" t="s">
        <v>326</v>
      </c>
      <c r="BG13" s="58" t="s">
        <v>326</v>
      </c>
      <c r="BH13" s="58" t="s">
        <v>326</v>
      </c>
      <c r="BI13" s="58" t="s">
        <v>326</v>
      </c>
      <c r="BJ13" s="58" t="s">
        <v>326</v>
      </c>
      <c r="BK13" s="58" t="s">
        <v>326</v>
      </c>
      <c r="BL13" s="58" t="s">
        <v>326</v>
      </c>
      <c r="BM13" s="58" t="s">
        <v>326</v>
      </c>
      <c r="BN13" s="58" t="s">
        <v>323</v>
      </c>
      <c r="BO13" s="58" t="s">
        <v>122</v>
      </c>
      <c r="BP13" s="58" t="s">
        <v>122</v>
      </c>
      <c r="BQ13" s="58" t="s">
        <v>122</v>
      </c>
      <c r="BR13" s="58" t="s">
        <v>122</v>
      </c>
      <c r="BS13" s="58" t="s">
        <v>122</v>
      </c>
      <c r="BT13" s="58" t="s">
        <v>122</v>
      </c>
      <c r="BU13" s="58" t="s">
        <v>81</v>
      </c>
      <c r="BV13" s="58" t="s">
        <v>81</v>
      </c>
      <c r="BW13" s="58" t="s">
        <v>81</v>
      </c>
      <c r="BX13" s="58" t="s">
        <v>81</v>
      </c>
      <c r="BY13" s="58" t="s">
        <v>81</v>
      </c>
      <c r="BZ13" s="58" t="s">
        <v>81</v>
      </c>
      <c r="CA13" s="58" t="s">
        <v>81</v>
      </c>
      <c r="CB13" s="58" t="s">
        <v>81</v>
      </c>
      <c r="CC13" s="58" t="s">
        <v>81</v>
      </c>
    </row>
    <row r="14" spans="1:81" ht="14.6" customHeight="1" x14ac:dyDescent="0.3">
      <c r="A14" s="91">
        <v>44251.277002314811</v>
      </c>
      <c r="B14" s="91">
        <v>44251.27784722222</v>
      </c>
      <c r="C14" s="90">
        <v>17</v>
      </c>
      <c r="D14" s="90">
        <v>72</v>
      </c>
      <c r="E14" s="58" t="s">
        <v>135</v>
      </c>
      <c r="F14" s="58" t="s">
        <v>82</v>
      </c>
      <c r="G14" s="58" t="s">
        <v>83</v>
      </c>
      <c r="H14" s="58" t="s">
        <v>84</v>
      </c>
      <c r="I14" s="58" t="s">
        <v>81</v>
      </c>
      <c r="J14" s="58" t="s">
        <v>109</v>
      </c>
      <c r="K14" s="58" t="s">
        <v>86</v>
      </c>
      <c r="L14" s="58" t="s">
        <v>313</v>
      </c>
      <c r="M14" s="58" t="s">
        <v>81</v>
      </c>
      <c r="N14" s="58" t="s">
        <v>313</v>
      </c>
      <c r="O14" s="58" t="s">
        <v>81</v>
      </c>
      <c r="P14" s="58" t="s">
        <v>81</v>
      </c>
      <c r="Q14" s="58" t="s">
        <v>81</v>
      </c>
      <c r="R14" s="58" t="s">
        <v>81</v>
      </c>
      <c r="S14" s="58" t="s">
        <v>81</v>
      </c>
      <c r="T14" s="58" t="s">
        <v>81</v>
      </c>
      <c r="U14" s="58" t="s">
        <v>81</v>
      </c>
      <c r="V14" s="58" t="s">
        <v>81</v>
      </c>
      <c r="W14" s="58" t="s">
        <v>81</v>
      </c>
      <c r="X14" s="58" t="s">
        <v>81</v>
      </c>
      <c r="Y14" s="58" t="s">
        <v>81</v>
      </c>
      <c r="Z14" s="58" t="s">
        <v>81</v>
      </c>
      <c r="AA14" s="58" t="s">
        <v>81</v>
      </c>
      <c r="AB14" s="58" t="s">
        <v>81</v>
      </c>
      <c r="AC14" s="58" t="s">
        <v>81</v>
      </c>
      <c r="AD14" s="58" t="s">
        <v>81</v>
      </c>
      <c r="AE14" s="58" t="s">
        <v>81</v>
      </c>
      <c r="AF14" s="58" t="s">
        <v>81</v>
      </c>
      <c r="AG14" s="58" t="s">
        <v>81</v>
      </c>
      <c r="AH14" s="58" t="s">
        <v>81</v>
      </c>
      <c r="AI14" s="58" t="s">
        <v>81</v>
      </c>
      <c r="AJ14" s="58" t="s">
        <v>81</v>
      </c>
      <c r="AK14" s="58" t="s">
        <v>81</v>
      </c>
      <c r="AL14" s="58" t="s">
        <v>81</v>
      </c>
      <c r="AM14" s="58" t="s">
        <v>81</v>
      </c>
      <c r="AN14" s="58" t="s">
        <v>81</v>
      </c>
      <c r="AO14" s="58" t="s">
        <v>81</v>
      </c>
      <c r="AP14" s="58" t="s">
        <v>81</v>
      </c>
      <c r="AQ14" s="58" t="s">
        <v>81</v>
      </c>
      <c r="AR14" s="58" t="s">
        <v>81</v>
      </c>
      <c r="AS14" s="58" t="s">
        <v>81</v>
      </c>
      <c r="AT14" s="58" t="s">
        <v>81</v>
      </c>
      <c r="AU14" s="58" t="s">
        <v>81</v>
      </c>
      <c r="AV14" s="58" t="s">
        <v>81</v>
      </c>
      <c r="AW14" s="58" t="s">
        <v>81</v>
      </c>
      <c r="AX14" s="58" t="s">
        <v>81</v>
      </c>
      <c r="AY14" s="58" t="s">
        <v>81</v>
      </c>
      <c r="AZ14" s="58" t="s">
        <v>81</v>
      </c>
      <c r="BA14" s="58" t="s">
        <v>81</v>
      </c>
      <c r="BB14" s="58" t="s">
        <v>81</v>
      </c>
      <c r="BC14" s="58" t="s">
        <v>81</v>
      </c>
      <c r="BD14" s="58" t="s">
        <v>81</v>
      </c>
      <c r="BE14" s="58" t="s">
        <v>81</v>
      </c>
      <c r="BF14" s="58" t="s">
        <v>81</v>
      </c>
      <c r="BG14" s="58" t="s">
        <v>81</v>
      </c>
      <c r="BH14" s="58" t="s">
        <v>81</v>
      </c>
      <c r="BI14" s="58" t="s">
        <v>81</v>
      </c>
      <c r="BJ14" s="58" t="s">
        <v>81</v>
      </c>
      <c r="BK14" s="58" t="s">
        <v>81</v>
      </c>
      <c r="BL14" s="58" t="s">
        <v>81</v>
      </c>
      <c r="BM14" s="58" t="s">
        <v>81</v>
      </c>
      <c r="BN14" s="58" t="s">
        <v>81</v>
      </c>
      <c r="BO14" s="58" t="s">
        <v>81</v>
      </c>
      <c r="BP14" s="58" t="s">
        <v>81</v>
      </c>
      <c r="BQ14" s="58" t="s">
        <v>81</v>
      </c>
      <c r="BR14" s="58" t="s">
        <v>81</v>
      </c>
      <c r="BS14" s="58" t="s">
        <v>81</v>
      </c>
      <c r="BT14" s="58" t="s">
        <v>81</v>
      </c>
      <c r="BU14" s="58" t="s">
        <v>81</v>
      </c>
      <c r="BV14" s="58" t="s">
        <v>81</v>
      </c>
      <c r="BW14" s="58" t="s">
        <v>81</v>
      </c>
      <c r="BX14" s="58" t="s">
        <v>81</v>
      </c>
      <c r="BY14" s="58" t="s">
        <v>81</v>
      </c>
      <c r="BZ14" s="58" t="s">
        <v>81</v>
      </c>
      <c r="CA14" s="58" t="s">
        <v>81</v>
      </c>
      <c r="CB14" s="58" t="s">
        <v>81</v>
      </c>
      <c r="CC14" s="58" t="s">
        <v>81</v>
      </c>
    </row>
    <row r="15" spans="1:81" ht="14.6" customHeight="1" x14ac:dyDescent="0.3">
      <c r="A15" s="91">
        <v>44266.078518518516</v>
      </c>
      <c r="B15" s="91">
        <v>44266.08153935185</v>
      </c>
      <c r="C15" s="90">
        <v>100</v>
      </c>
      <c r="D15" s="90">
        <v>260</v>
      </c>
      <c r="E15" s="58" t="s">
        <v>80</v>
      </c>
      <c r="F15" s="58" t="s">
        <v>82</v>
      </c>
      <c r="G15" s="58" t="s">
        <v>83</v>
      </c>
      <c r="H15" s="58" t="s">
        <v>130</v>
      </c>
      <c r="I15" s="58" t="s">
        <v>81</v>
      </c>
      <c r="J15" s="58" t="s">
        <v>144</v>
      </c>
      <c r="K15" s="58" t="s">
        <v>116</v>
      </c>
      <c r="L15" s="58" t="s">
        <v>313</v>
      </c>
      <c r="M15" s="58" t="s">
        <v>81</v>
      </c>
      <c r="N15" s="58" t="s">
        <v>313</v>
      </c>
      <c r="O15" s="58" t="s">
        <v>81</v>
      </c>
      <c r="P15" s="58" t="s">
        <v>87</v>
      </c>
      <c r="Q15" s="58" t="s">
        <v>101</v>
      </c>
      <c r="R15" s="58" t="s">
        <v>88</v>
      </c>
      <c r="S15" s="58" t="s">
        <v>312</v>
      </c>
      <c r="T15" s="58" t="s">
        <v>88</v>
      </c>
      <c r="U15" s="58" t="s">
        <v>101</v>
      </c>
      <c r="V15" s="58" t="s">
        <v>88</v>
      </c>
      <c r="W15" s="58" t="s">
        <v>101</v>
      </c>
      <c r="X15" s="58" t="s">
        <v>88</v>
      </c>
      <c r="Y15" s="58" t="s">
        <v>101</v>
      </c>
      <c r="Z15" s="58" t="s">
        <v>88</v>
      </c>
      <c r="AA15" s="58" t="s">
        <v>101</v>
      </c>
      <c r="AB15" s="58" t="s">
        <v>88</v>
      </c>
      <c r="AC15" s="58" t="s">
        <v>101</v>
      </c>
      <c r="AD15" s="58" t="s">
        <v>101</v>
      </c>
      <c r="AE15" s="58" t="s">
        <v>88</v>
      </c>
      <c r="AF15" s="58" t="s">
        <v>312</v>
      </c>
      <c r="AG15" s="58" t="s">
        <v>88</v>
      </c>
      <c r="AH15" s="58" t="s">
        <v>312</v>
      </c>
      <c r="AI15" s="58" t="s">
        <v>88</v>
      </c>
      <c r="AJ15" s="58" t="s">
        <v>101</v>
      </c>
      <c r="AK15" s="58" t="s">
        <v>312</v>
      </c>
      <c r="AL15" s="58" t="s">
        <v>101</v>
      </c>
      <c r="AM15" s="58" t="s">
        <v>145</v>
      </c>
      <c r="AN15" s="58" t="s">
        <v>146</v>
      </c>
      <c r="AO15" s="58" t="s">
        <v>81</v>
      </c>
      <c r="AP15" s="58" t="s">
        <v>104</v>
      </c>
      <c r="AQ15" s="58" t="s">
        <v>147</v>
      </c>
      <c r="AR15" s="58" t="s">
        <v>104</v>
      </c>
      <c r="AS15" s="58" t="s">
        <v>81</v>
      </c>
      <c r="AT15" s="58" t="s">
        <v>312</v>
      </c>
      <c r="AU15" s="58" t="s">
        <v>148</v>
      </c>
      <c r="AV15" s="58" t="s">
        <v>132</v>
      </c>
      <c r="AW15" s="58" t="s">
        <v>149</v>
      </c>
      <c r="AX15" s="58" t="s">
        <v>81</v>
      </c>
      <c r="AY15" s="58" t="s">
        <v>150</v>
      </c>
      <c r="AZ15" s="58" t="s">
        <v>81</v>
      </c>
      <c r="BA15" s="58" t="s">
        <v>81</v>
      </c>
      <c r="BB15" s="58" t="s">
        <v>93</v>
      </c>
      <c r="BC15" s="58" t="s">
        <v>81</v>
      </c>
      <c r="BD15" s="58" t="s">
        <v>312</v>
      </c>
      <c r="BE15" s="58" t="s">
        <v>312</v>
      </c>
      <c r="BF15" s="58" t="s">
        <v>312</v>
      </c>
      <c r="BG15" s="58" t="s">
        <v>312</v>
      </c>
      <c r="BH15" s="58" t="s">
        <v>312</v>
      </c>
      <c r="BI15" s="58" t="s">
        <v>312</v>
      </c>
      <c r="BJ15" s="58" t="s">
        <v>312</v>
      </c>
      <c r="BK15" s="58" t="s">
        <v>312</v>
      </c>
      <c r="BL15" s="58" t="s">
        <v>312</v>
      </c>
      <c r="BM15" s="58" t="s">
        <v>312</v>
      </c>
      <c r="BN15" s="58" t="s">
        <v>312</v>
      </c>
      <c r="BO15" s="58" t="s">
        <v>106</v>
      </c>
      <c r="BP15" s="58" t="s">
        <v>106</v>
      </c>
      <c r="BQ15" s="58" t="s">
        <v>106</v>
      </c>
      <c r="BR15" s="58" t="s">
        <v>106</v>
      </c>
      <c r="BS15" s="58" t="s">
        <v>106</v>
      </c>
      <c r="BT15" s="58" t="s">
        <v>106</v>
      </c>
      <c r="BU15" s="58" t="s">
        <v>106</v>
      </c>
      <c r="BV15" s="58" t="s">
        <v>151</v>
      </c>
      <c r="BW15" s="58" t="s">
        <v>81</v>
      </c>
      <c r="BX15" s="58" t="s">
        <v>81</v>
      </c>
      <c r="BY15" s="58" t="s">
        <v>81</v>
      </c>
      <c r="BZ15" s="58" t="s">
        <v>81</v>
      </c>
      <c r="CA15" s="58" t="s">
        <v>81</v>
      </c>
      <c r="CB15" s="58" t="s">
        <v>81</v>
      </c>
      <c r="CC15" s="58" t="s">
        <v>81</v>
      </c>
    </row>
    <row r="16" spans="1:81" ht="14.6" customHeight="1" x14ac:dyDescent="0.3">
      <c r="A16" s="91">
        <v>44272.266585648147</v>
      </c>
      <c r="B16" s="91">
        <v>44272.283784722225</v>
      </c>
      <c r="C16" s="90">
        <v>100</v>
      </c>
      <c r="D16" s="90">
        <v>1485</v>
      </c>
      <c r="E16" s="58" t="s">
        <v>80</v>
      </c>
      <c r="F16" s="58" t="s">
        <v>82</v>
      </c>
      <c r="G16" s="58" t="s">
        <v>83</v>
      </c>
      <c r="H16" s="58" t="s">
        <v>84</v>
      </c>
      <c r="I16" s="58" t="s">
        <v>81</v>
      </c>
      <c r="J16" s="58" t="s">
        <v>127</v>
      </c>
      <c r="K16" s="58" t="s">
        <v>86</v>
      </c>
      <c r="L16" s="58" t="s">
        <v>313</v>
      </c>
      <c r="M16" s="58" t="s">
        <v>81</v>
      </c>
      <c r="N16" s="58" t="s">
        <v>313</v>
      </c>
      <c r="O16" s="58" t="s">
        <v>81</v>
      </c>
      <c r="P16" s="58" t="s">
        <v>101</v>
      </c>
      <c r="Q16" s="58" t="s">
        <v>101</v>
      </c>
      <c r="R16" s="58" t="s">
        <v>88</v>
      </c>
      <c r="S16" s="58" t="s">
        <v>312</v>
      </c>
      <c r="T16" s="58" t="s">
        <v>88</v>
      </c>
      <c r="U16" s="58" t="s">
        <v>101</v>
      </c>
      <c r="V16" s="58" t="s">
        <v>88</v>
      </c>
      <c r="W16" s="58" t="s">
        <v>101</v>
      </c>
      <c r="X16" s="58" t="s">
        <v>88</v>
      </c>
      <c r="Y16" s="58" t="s">
        <v>101</v>
      </c>
      <c r="Z16" s="58" t="s">
        <v>88</v>
      </c>
      <c r="AA16" s="58" t="s">
        <v>101</v>
      </c>
      <c r="AB16" s="58" t="s">
        <v>88</v>
      </c>
      <c r="AC16" s="58" t="s">
        <v>101</v>
      </c>
      <c r="AD16" s="58" t="s">
        <v>101</v>
      </c>
      <c r="AE16" s="58" t="s">
        <v>88</v>
      </c>
      <c r="AF16" s="58" t="s">
        <v>312</v>
      </c>
      <c r="AG16" s="58" t="s">
        <v>88</v>
      </c>
      <c r="AH16" s="58" t="s">
        <v>312</v>
      </c>
      <c r="AI16" s="58" t="s">
        <v>88</v>
      </c>
      <c r="AJ16" s="58" t="s">
        <v>101</v>
      </c>
      <c r="AK16" s="58" t="s">
        <v>313</v>
      </c>
      <c r="AL16" s="58" t="s">
        <v>101</v>
      </c>
      <c r="AM16" s="58" t="s">
        <v>93</v>
      </c>
      <c r="AN16" s="58" t="s">
        <v>81</v>
      </c>
      <c r="AO16" s="58" t="s">
        <v>81</v>
      </c>
      <c r="AP16" s="58" t="s">
        <v>93</v>
      </c>
      <c r="AQ16" s="58" t="s">
        <v>81</v>
      </c>
      <c r="AR16" s="58" t="s">
        <v>93</v>
      </c>
      <c r="AS16" s="58" t="s">
        <v>81</v>
      </c>
      <c r="AT16" s="58" t="s">
        <v>312</v>
      </c>
      <c r="AU16" s="58" t="s">
        <v>178</v>
      </c>
      <c r="AV16" s="58" t="s">
        <v>93</v>
      </c>
      <c r="AW16" s="58" t="s">
        <v>81</v>
      </c>
      <c r="AX16" s="58" t="s">
        <v>81</v>
      </c>
      <c r="AY16" s="58" t="s">
        <v>93</v>
      </c>
      <c r="AZ16" s="58" t="s">
        <v>81</v>
      </c>
      <c r="BA16" s="58" t="s">
        <v>81</v>
      </c>
      <c r="BB16" s="58" t="s">
        <v>90</v>
      </c>
      <c r="BC16" s="58" t="s">
        <v>81</v>
      </c>
      <c r="BD16" s="58" t="s">
        <v>312</v>
      </c>
      <c r="BE16" s="58" t="s">
        <v>312</v>
      </c>
      <c r="BF16" s="58" t="s">
        <v>312</v>
      </c>
      <c r="BG16" s="58" t="s">
        <v>312</v>
      </c>
      <c r="BH16" s="58" t="s">
        <v>312</v>
      </c>
      <c r="BI16" s="58" t="s">
        <v>312</v>
      </c>
      <c r="BJ16" s="58" t="s">
        <v>312</v>
      </c>
      <c r="BK16" s="58" t="s">
        <v>312</v>
      </c>
      <c r="BL16" s="58" t="s">
        <v>312</v>
      </c>
      <c r="BM16" s="58" t="s">
        <v>312</v>
      </c>
      <c r="BN16" s="58" t="s">
        <v>312</v>
      </c>
      <c r="BO16" s="58" t="s">
        <v>106</v>
      </c>
      <c r="BP16" s="58" t="s">
        <v>106</v>
      </c>
      <c r="BQ16" s="58" t="s">
        <v>106</v>
      </c>
      <c r="BR16" s="58" t="s">
        <v>106</v>
      </c>
      <c r="BS16" s="58" t="s">
        <v>106</v>
      </c>
      <c r="BT16" s="58" t="s">
        <v>106</v>
      </c>
      <c r="BU16" s="58" t="s">
        <v>81</v>
      </c>
      <c r="BV16" s="58" t="s">
        <v>81</v>
      </c>
      <c r="BW16" s="58" t="s">
        <v>81</v>
      </c>
      <c r="BX16" s="58" t="s">
        <v>81</v>
      </c>
      <c r="BY16" s="58" t="s">
        <v>81</v>
      </c>
      <c r="BZ16" s="58" t="s">
        <v>81</v>
      </c>
      <c r="CA16" s="58" t="s">
        <v>81</v>
      </c>
      <c r="CB16" s="58" t="s">
        <v>81</v>
      </c>
      <c r="CC16" s="58" t="s">
        <v>81</v>
      </c>
    </row>
    <row r="17" spans="1:81" ht="14.6" customHeight="1" x14ac:dyDescent="0.3">
      <c r="A17" s="91">
        <v>44266.144861111112</v>
      </c>
      <c r="B17" s="91">
        <v>44266.152118055557</v>
      </c>
      <c r="C17" s="90">
        <v>100</v>
      </c>
      <c r="D17" s="90">
        <v>626</v>
      </c>
      <c r="E17" s="58" t="s">
        <v>80</v>
      </c>
      <c r="F17" s="58" t="s">
        <v>82</v>
      </c>
      <c r="G17" s="58" t="s">
        <v>83</v>
      </c>
      <c r="H17" s="58" t="s">
        <v>84</v>
      </c>
      <c r="I17" s="58" t="s">
        <v>81</v>
      </c>
      <c r="J17" s="58" t="s">
        <v>109</v>
      </c>
      <c r="K17" s="58" t="s">
        <v>86</v>
      </c>
      <c r="L17" s="58" t="s">
        <v>312</v>
      </c>
      <c r="M17" s="58" t="s">
        <v>81</v>
      </c>
      <c r="N17" s="58" t="s">
        <v>313</v>
      </c>
      <c r="O17" s="58" t="s">
        <v>81</v>
      </c>
      <c r="P17" s="58" t="s">
        <v>87</v>
      </c>
      <c r="Q17" s="58" t="s">
        <v>87</v>
      </c>
      <c r="R17" s="58" t="s">
        <v>88</v>
      </c>
      <c r="S17" s="58" t="s">
        <v>313</v>
      </c>
      <c r="T17" s="58" t="s">
        <v>89</v>
      </c>
      <c r="U17" s="58" t="s">
        <v>87</v>
      </c>
      <c r="V17" s="58" t="s">
        <v>89</v>
      </c>
      <c r="W17" s="58" t="s">
        <v>87</v>
      </c>
      <c r="X17" s="58" t="s">
        <v>117</v>
      </c>
      <c r="Y17" s="58" t="s">
        <v>81</v>
      </c>
      <c r="Z17" s="58" t="s">
        <v>89</v>
      </c>
      <c r="AA17" s="58" t="s">
        <v>94</v>
      </c>
      <c r="AB17" s="58" t="s">
        <v>88</v>
      </c>
      <c r="AC17" s="58" t="s">
        <v>101</v>
      </c>
      <c r="AD17" s="58" t="s">
        <v>87</v>
      </c>
      <c r="AE17" s="58" t="s">
        <v>89</v>
      </c>
      <c r="AF17" s="58" t="s">
        <v>314</v>
      </c>
      <c r="AG17" s="58" t="s">
        <v>89</v>
      </c>
      <c r="AH17" s="58" t="s">
        <v>314</v>
      </c>
      <c r="AI17" s="58" t="s">
        <v>89</v>
      </c>
      <c r="AJ17" s="58" t="s">
        <v>94</v>
      </c>
      <c r="AK17" s="58" t="s">
        <v>326</v>
      </c>
      <c r="AL17" s="58" t="s">
        <v>81</v>
      </c>
      <c r="AM17" s="58" t="s">
        <v>152</v>
      </c>
      <c r="AN17" s="58" t="s">
        <v>153</v>
      </c>
      <c r="AO17" s="58" t="s">
        <v>154</v>
      </c>
      <c r="AP17" s="58" t="s">
        <v>90</v>
      </c>
      <c r="AQ17" s="58" t="s">
        <v>81</v>
      </c>
      <c r="AR17" s="58" t="s">
        <v>90</v>
      </c>
      <c r="AS17" s="58" t="s">
        <v>81</v>
      </c>
      <c r="AT17" s="58" t="s">
        <v>313</v>
      </c>
      <c r="AU17" s="58" t="s">
        <v>155</v>
      </c>
      <c r="AV17" s="58" t="s">
        <v>90</v>
      </c>
      <c r="AW17" s="58" t="s">
        <v>81</v>
      </c>
      <c r="AX17" s="58" t="s">
        <v>81</v>
      </c>
      <c r="AY17" s="58" t="s">
        <v>90</v>
      </c>
      <c r="AZ17" s="58" t="s">
        <v>81</v>
      </c>
      <c r="BA17" s="58" t="s">
        <v>81</v>
      </c>
      <c r="BB17" s="58" t="s">
        <v>104</v>
      </c>
      <c r="BC17" s="58" t="s">
        <v>156</v>
      </c>
      <c r="BD17" s="58" t="s">
        <v>313</v>
      </c>
      <c r="BE17" s="58" t="s">
        <v>313</v>
      </c>
      <c r="BF17" s="58" t="s">
        <v>313</v>
      </c>
      <c r="BG17" s="58" t="s">
        <v>313</v>
      </c>
      <c r="BH17" s="58" t="s">
        <v>313</v>
      </c>
      <c r="BI17" s="58" t="s">
        <v>314</v>
      </c>
      <c r="BJ17" s="58" t="s">
        <v>314</v>
      </c>
      <c r="BK17" s="58" t="s">
        <v>314</v>
      </c>
      <c r="BL17" s="58" t="s">
        <v>314</v>
      </c>
      <c r="BM17" s="58" t="s">
        <v>314</v>
      </c>
      <c r="BN17" s="58" t="s">
        <v>313</v>
      </c>
      <c r="BO17" s="58" t="s">
        <v>98</v>
      </c>
      <c r="BP17" s="58" t="s">
        <v>98</v>
      </c>
      <c r="BQ17" s="58" t="s">
        <v>98</v>
      </c>
      <c r="BR17" s="58" t="s">
        <v>98</v>
      </c>
      <c r="BS17" s="58" t="s">
        <v>106</v>
      </c>
      <c r="BT17" s="58" t="s">
        <v>106</v>
      </c>
      <c r="BU17" s="58" t="s">
        <v>81</v>
      </c>
      <c r="BV17" s="58" t="s">
        <v>81</v>
      </c>
      <c r="BW17" s="58" t="s">
        <v>81</v>
      </c>
      <c r="BX17" s="90">
        <v>0</v>
      </c>
      <c r="BY17" s="90">
        <v>-5</v>
      </c>
      <c r="BZ17" s="58" t="s">
        <v>99</v>
      </c>
      <c r="CA17" s="58" t="s">
        <v>81</v>
      </c>
      <c r="CB17" s="58" t="s">
        <v>81</v>
      </c>
      <c r="CC17" s="58" t="s">
        <v>81</v>
      </c>
    </row>
    <row r="18" spans="1:81" ht="14.6" customHeight="1" x14ac:dyDescent="0.3">
      <c r="A18" s="91">
        <v>44251.216921296298</v>
      </c>
      <c r="B18" s="91">
        <v>44251.232210648152</v>
      </c>
      <c r="C18" s="90">
        <v>100</v>
      </c>
      <c r="D18" s="90">
        <v>1320</v>
      </c>
      <c r="E18" s="58" t="s">
        <v>80</v>
      </c>
      <c r="F18" s="58" t="s">
        <v>82</v>
      </c>
      <c r="G18" s="58" t="s">
        <v>83</v>
      </c>
      <c r="H18" s="58" t="s">
        <v>84</v>
      </c>
      <c r="I18" s="58" t="s">
        <v>81</v>
      </c>
      <c r="J18" s="58" t="s">
        <v>85</v>
      </c>
      <c r="K18" s="58" t="s">
        <v>86</v>
      </c>
      <c r="L18" s="58" t="s">
        <v>313</v>
      </c>
      <c r="M18" s="58" t="s">
        <v>81</v>
      </c>
      <c r="N18" s="58" t="s">
        <v>313</v>
      </c>
      <c r="O18" s="58" t="s">
        <v>81</v>
      </c>
      <c r="P18" s="58" t="s">
        <v>87</v>
      </c>
      <c r="Q18" s="58" t="s">
        <v>87</v>
      </c>
      <c r="R18" s="58" t="s">
        <v>88</v>
      </c>
      <c r="S18" s="58" t="s">
        <v>313</v>
      </c>
      <c r="T18" s="58" t="s">
        <v>89</v>
      </c>
      <c r="U18" s="58" t="s">
        <v>90</v>
      </c>
      <c r="V18" s="58" t="s">
        <v>90</v>
      </c>
      <c r="W18" s="58" t="s">
        <v>81</v>
      </c>
      <c r="X18" s="58" t="s">
        <v>90</v>
      </c>
      <c r="Y18" s="58" t="s">
        <v>81</v>
      </c>
      <c r="Z18" s="58" t="s">
        <v>89</v>
      </c>
      <c r="AA18" s="58" t="s">
        <v>90</v>
      </c>
      <c r="AB18" s="58" t="s">
        <v>90</v>
      </c>
      <c r="AC18" s="58" t="s">
        <v>81</v>
      </c>
      <c r="AD18" s="58" t="s">
        <v>81</v>
      </c>
      <c r="AE18" s="58" t="s">
        <v>90</v>
      </c>
      <c r="AF18" s="58" t="s">
        <v>81</v>
      </c>
      <c r="AG18" s="58" t="s">
        <v>90</v>
      </c>
      <c r="AH18" s="58" t="s">
        <v>81</v>
      </c>
      <c r="AI18" s="58" t="s">
        <v>90</v>
      </c>
      <c r="AJ18" s="58" t="s">
        <v>81</v>
      </c>
      <c r="AK18" s="58" t="s">
        <v>326</v>
      </c>
      <c r="AL18" s="58" t="s">
        <v>81</v>
      </c>
      <c r="AM18" s="58" t="s">
        <v>91</v>
      </c>
      <c r="AN18" s="58" t="s">
        <v>81</v>
      </c>
      <c r="AO18" s="58" t="s">
        <v>92</v>
      </c>
      <c r="AP18" s="58" t="s">
        <v>93</v>
      </c>
      <c r="AQ18" s="58" t="s">
        <v>81</v>
      </c>
      <c r="AR18" s="58" t="s">
        <v>90</v>
      </c>
      <c r="AS18" s="58" t="s">
        <v>81</v>
      </c>
      <c r="AT18" s="58" t="s">
        <v>314</v>
      </c>
      <c r="AU18" s="58" t="s">
        <v>95</v>
      </c>
      <c r="AV18" s="58" t="s">
        <v>93</v>
      </c>
      <c r="AW18" s="58" t="s">
        <v>81</v>
      </c>
      <c r="AX18" s="58" t="s">
        <v>81</v>
      </c>
      <c r="AY18" s="58" t="s">
        <v>96</v>
      </c>
      <c r="AZ18" s="58" t="s">
        <v>81</v>
      </c>
      <c r="BA18" s="58" t="s">
        <v>97</v>
      </c>
      <c r="BB18" s="58" t="s">
        <v>90</v>
      </c>
      <c r="BC18" s="58" t="s">
        <v>81</v>
      </c>
      <c r="BD18" s="58" t="s">
        <v>314</v>
      </c>
      <c r="BE18" s="58" t="s">
        <v>314</v>
      </c>
      <c r="BF18" s="58" t="s">
        <v>314</v>
      </c>
      <c r="BG18" s="58" t="s">
        <v>314</v>
      </c>
      <c r="BH18" s="58" t="s">
        <v>326</v>
      </c>
      <c r="BI18" s="58" t="s">
        <v>313</v>
      </c>
      <c r="BJ18" s="58" t="s">
        <v>314</v>
      </c>
      <c r="BK18" s="58" t="s">
        <v>314</v>
      </c>
      <c r="BL18" s="58" t="s">
        <v>314</v>
      </c>
      <c r="BM18" s="58" t="s">
        <v>326</v>
      </c>
      <c r="BN18" s="58" t="s">
        <v>314</v>
      </c>
      <c r="BO18" s="58" t="s">
        <v>98</v>
      </c>
      <c r="BP18" s="58" t="s">
        <v>98</v>
      </c>
      <c r="BQ18" s="58" t="s">
        <v>98</v>
      </c>
      <c r="BR18" s="58" t="s">
        <v>98</v>
      </c>
      <c r="BS18" s="58" t="s">
        <v>98</v>
      </c>
      <c r="BT18" s="58" t="s">
        <v>98</v>
      </c>
      <c r="BU18" s="58" t="s">
        <v>81</v>
      </c>
      <c r="BV18" s="58" t="s">
        <v>81</v>
      </c>
      <c r="BW18" s="58" t="s">
        <v>81</v>
      </c>
      <c r="BX18" s="90">
        <v>0</v>
      </c>
      <c r="BY18" s="90">
        <v>-5</v>
      </c>
      <c r="BZ18" s="58" t="s">
        <v>99</v>
      </c>
      <c r="CA18" s="58" t="s">
        <v>81</v>
      </c>
      <c r="CB18" s="58" t="s">
        <v>81</v>
      </c>
      <c r="CC18" s="58" t="s">
        <v>81</v>
      </c>
    </row>
    <row r="19" spans="1:81" ht="14.6" customHeight="1" x14ac:dyDescent="0.3">
      <c r="A19" s="91">
        <v>44251.327673611115</v>
      </c>
      <c r="B19" s="91">
        <v>44251.341874999998</v>
      </c>
      <c r="C19" s="90">
        <v>100</v>
      </c>
      <c r="D19" s="90">
        <v>1226</v>
      </c>
      <c r="E19" s="58" t="s">
        <v>80</v>
      </c>
      <c r="F19" s="58" t="s">
        <v>82</v>
      </c>
      <c r="G19" s="58" t="s">
        <v>83</v>
      </c>
      <c r="H19" s="58" t="s">
        <v>84</v>
      </c>
      <c r="I19" s="58" t="s">
        <v>81</v>
      </c>
      <c r="J19" s="58" t="s">
        <v>100</v>
      </c>
      <c r="K19" s="58" t="s">
        <v>86</v>
      </c>
      <c r="L19" s="58" t="s">
        <v>313</v>
      </c>
      <c r="M19" s="58" t="s">
        <v>81</v>
      </c>
      <c r="N19" s="58" t="s">
        <v>313</v>
      </c>
      <c r="O19" s="58" t="s">
        <v>81</v>
      </c>
      <c r="P19" s="58" t="s">
        <v>87</v>
      </c>
      <c r="Q19" s="58" t="s">
        <v>87</v>
      </c>
      <c r="R19" s="58" t="s">
        <v>90</v>
      </c>
      <c r="S19" s="58" t="s">
        <v>81</v>
      </c>
      <c r="T19" s="58" t="s">
        <v>90</v>
      </c>
      <c r="U19" s="58" t="s">
        <v>81</v>
      </c>
      <c r="V19" s="58" t="s">
        <v>90</v>
      </c>
      <c r="W19" s="58" t="s">
        <v>81</v>
      </c>
      <c r="X19" s="58" t="s">
        <v>90</v>
      </c>
      <c r="Y19" s="58" t="s">
        <v>81</v>
      </c>
      <c r="Z19" s="58" t="s">
        <v>90</v>
      </c>
      <c r="AA19" s="58" t="s">
        <v>81</v>
      </c>
      <c r="AB19" s="58" t="s">
        <v>119</v>
      </c>
      <c r="AC19" s="58" t="s">
        <v>81</v>
      </c>
      <c r="AD19" s="58" t="s">
        <v>81</v>
      </c>
      <c r="AE19" s="58" t="s">
        <v>118</v>
      </c>
      <c r="AF19" s="58" t="s">
        <v>81</v>
      </c>
      <c r="AG19" s="58" t="s">
        <v>119</v>
      </c>
      <c r="AH19" s="58" t="s">
        <v>81</v>
      </c>
      <c r="AI19" s="58" t="s">
        <v>119</v>
      </c>
      <c r="AJ19" s="58" t="s">
        <v>81</v>
      </c>
      <c r="AK19" s="58" t="s">
        <v>315</v>
      </c>
      <c r="AL19" s="58" t="s">
        <v>81</v>
      </c>
      <c r="AM19" s="58" t="s">
        <v>93</v>
      </c>
      <c r="AN19" s="58" t="s">
        <v>81</v>
      </c>
      <c r="AO19" s="58" t="s">
        <v>81</v>
      </c>
      <c r="AP19" s="58" t="s">
        <v>93</v>
      </c>
      <c r="AQ19" s="58" t="s">
        <v>81</v>
      </c>
      <c r="AR19" s="58" t="s">
        <v>93</v>
      </c>
      <c r="AS19" s="58" t="s">
        <v>81</v>
      </c>
      <c r="AT19" s="58" t="s">
        <v>312</v>
      </c>
      <c r="AU19" s="58" t="s">
        <v>124</v>
      </c>
      <c r="AV19" s="58" t="s">
        <v>93</v>
      </c>
      <c r="AW19" s="58" t="s">
        <v>81</v>
      </c>
      <c r="AX19" s="58" t="s">
        <v>81</v>
      </c>
      <c r="AY19" s="58" t="s">
        <v>96</v>
      </c>
      <c r="AZ19" s="58" t="s">
        <v>81</v>
      </c>
      <c r="BA19" s="58" t="s">
        <v>125</v>
      </c>
      <c r="BB19" s="58" t="s">
        <v>104</v>
      </c>
      <c r="BC19" s="58" t="s">
        <v>126</v>
      </c>
      <c r="BD19" s="58" t="s">
        <v>313</v>
      </c>
      <c r="BE19" s="58" t="s">
        <v>313</v>
      </c>
      <c r="BF19" s="58" t="s">
        <v>313</v>
      </c>
      <c r="BG19" s="58" t="s">
        <v>313</v>
      </c>
      <c r="BH19" s="58" t="s">
        <v>314</v>
      </c>
      <c r="BI19" s="58" t="s">
        <v>312</v>
      </c>
      <c r="BJ19" s="58" t="s">
        <v>313</v>
      </c>
      <c r="BK19" s="58" t="s">
        <v>313</v>
      </c>
      <c r="BL19" s="58" t="s">
        <v>313</v>
      </c>
      <c r="BM19" s="58" t="s">
        <v>314</v>
      </c>
      <c r="BN19" s="58" t="s">
        <v>314</v>
      </c>
      <c r="BO19" s="58" t="s">
        <v>98</v>
      </c>
      <c r="BP19" s="58" t="s">
        <v>98</v>
      </c>
      <c r="BQ19" s="58" t="s">
        <v>106</v>
      </c>
      <c r="BR19" s="58" t="s">
        <v>98</v>
      </c>
      <c r="BS19" s="58" t="s">
        <v>98</v>
      </c>
      <c r="BT19" s="58" t="s">
        <v>98</v>
      </c>
      <c r="BU19" s="58" t="s">
        <v>81</v>
      </c>
      <c r="BV19" s="58" t="s">
        <v>81</v>
      </c>
      <c r="BW19" s="58" t="s">
        <v>81</v>
      </c>
      <c r="BX19" s="58" t="s">
        <v>81</v>
      </c>
      <c r="BY19" s="58" t="s">
        <v>81</v>
      </c>
      <c r="BZ19" s="58" t="s">
        <v>81</v>
      </c>
      <c r="CA19" s="58" t="s">
        <v>81</v>
      </c>
      <c r="CB19" s="58" t="s">
        <v>81</v>
      </c>
      <c r="CC19" s="58" t="s">
        <v>81</v>
      </c>
    </row>
    <row r="20" spans="1:81" ht="14.6" customHeight="1" x14ac:dyDescent="0.3">
      <c r="A20" s="91">
        <v>44265.079571759263</v>
      </c>
      <c r="B20" s="91">
        <v>44265.088923611111</v>
      </c>
      <c r="C20" s="90">
        <v>100</v>
      </c>
      <c r="D20" s="90">
        <v>808</v>
      </c>
      <c r="E20" s="58" t="s">
        <v>80</v>
      </c>
      <c r="F20" s="58" t="s">
        <v>82</v>
      </c>
      <c r="G20" s="58" t="s">
        <v>83</v>
      </c>
      <c r="H20" s="58" t="s">
        <v>84</v>
      </c>
      <c r="I20" s="58" t="s">
        <v>81</v>
      </c>
      <c r="J20" s="58" t="s">
        <v>131</v>
      </c>
      <c r="K20" s="58" t="s">
        <v>116</v>
      </c>
      <c r="L20" s="58" t="s">
        <v>313</v>
      </c>
      <c r="M20" s="58" t="s">
        <v>81</v>
      </c>
      <c r="N20" s="58" t="s">
        <v>313</v>
      </c>
      <c r="O20" s="58" t="s">
        <v>81</v>
      </c>
      <c r="P20" s="58" t="s">
        <v>87</v>
      </c>
      <c r="Q20" s="58" t="s">
        <v>87</v>
      </c>
      <c r="R20" s="58" t="s">
        <v>90</v>
      </c>
      <c r="S20" s="58" t="s">
        <v>81</v>
      </c>
      <c r="T20" s="58" t="s">
        <v>90</v>
      </c>
      <c r="U20" s="58" t="s">
        <v>81</v>
      </c>
      <c r="V20" s="58" t="s">
        <v>90</v>
      </c>
      <c r="W20" s="58" t="s">
        <v>81</v>
      </c>
      <c r="X20" s="58" t="s">
        <v>90</v>
      </c>
      <c r="Y20" s="58" t="s">
        <v>81</v>
      </c>
      <c r="Z20" s="58" t="s">
        <v>90</v>
      </c>
      <c r="AA20" s="58" t="s">
        <v>81</v>
      </c>
      <c r="AB20" s="58" t="s">
        <v>90</v>
      </c>
      <c r="AC20" s="58" t="s">
        <v>81</v>
      </c>
      <c r="AD20" s="58" t="s">
        <v>81</v>
      </c>
      <c r="AE20" s="58" t="s">
        <v>90</v>
      </c>
      <c r="AF20" s="58" t="s">
        <v>81</v>
      </c>
      <c r="AG20" s="58" t="s">
        <v>90</v>
      </c>
      <c r="AH20" s="58" t="s">
        <v>81</v>
      </c>
      <c r="AI20" s="58" t="s">
        <v>90</v>
      </c>
      <c r="AJ20" s="58" t="s">
        <v>81</v>
      </c>
      <c r="AK20" s="58" t="s">
        <v>326</v>
      </c>
      <c r="AL20" s="58" t="s">
        <v>81</v>
      </c>
      <c r="AM20" s="58" t="s">
        <v>93</v>
      </c>
      <c r="AN20" s="58" t="s">
        <v>81</v>
      </c>
      <c r="AO20" s="58" t="s">
        <v>81</v>
      </c>
      <c r="AP20" s="58" t="s">
        <v>93</v>
      </c>
      <c r="AQ20" s="58" t="s">
        <v>81</v>
      </c>
      <c r="AR20" s="58" t="s">
        <v>93</v>
      </c>
      <c r="AS20" s="58" t="s">
        <v>81</v>
      </c>
      <c r="AT20" s="58" t="s">
        <v>313</v>
      </c>
      <c r="AU20" s="58" t="s">
        <v>81</v>
      </c>
      <c r="AV20" s="58" t="s">
        <v>93</v>
      </c>
      <c r="AW20" s="58" t="s">
        <v>81</v>
      </c>
      <c r="AX20" s="58" t="s">
        <v>81</v>
      </c>
      <c r="AY20" s="58" t="s">
        <v>93</v>
      </c>
      <c r="AZ20" s="58" t="s">
        <v>81</v>
      </c>
      <c r="BA20" s="58" t="s">
        <v>81</v>
      </c>
      <c r="BB20" s="58" t="s">
        <v>90</v>
      </c>
      <c r="BC20" s="58" t="s">
        <v>81</v>
      </c>
      <c r="BD20" s="58" t="s">
        <v>313</v>
      </c>
      <c r="BE20" s="58" t="s">
        <v>313</v>
      </c>
      <c r="BF20" s="58" t="s">
        <v>313</v>
      </c>
      <c r="BG20" s="58" t="s">
        <v>313</v>
      </c>
      <c r="BH20" s="58" t="s">
        <v>313</v>
      </c>
      <c r="BI20" s="58" t="s">
        <v>313</v>
      </c>
      <c r="BJ20" s="58" t="s">
        <v>313</v>
      </c>
      <c r="BK20" s="58" t="s">
        <v>313</v>
      </c>
      <c r="BL20" s="58" t="s">
        <v>313</v>
      </c>
      <c r="BM20" s="58" t="s">
        <v>313</v>
      </c>
      <c r="BN20" s="58" t="s">
        <v>314</v>
      </c>
      <c r="BO20" s="58" t="s">
        <v>122</v>
      </c>
      <c r="BP20" s="58" t="s">
        <v>122</v>
      </c>
      <c r="BQ20" s="58" t="s">
        <v>122</v>
      </c>
      <c r="BR20" s="58" t="s">
        <v>122</v>
      </c>
      <c r="BS20" s="58" t="s">
        <v>122</v>
      </c>
      <c r="BT20" s="58" t="s">
        <v>122</v>
      </c>
      <c r="BU20" s="58" t="s">
        <v>81</v>
      </c>
      <c r="BV20" s="58" t="s">
        <v>81</v>
      </c>
      <c r="BW20" s="58" t="s">
        <v>81</v>
      </c>
      <c r="BX20" s="58" t="s">
        <v>81</v>
      </c>
      <c r="BY20" s="58" t="s">
        <v>81</v>
      </c>
      <c r="BZ20" s="58" t="s">
        <v>81</v>
      </c>
      <c r="CA20" s="58" t="s">
        <v>81</v>
      </c>
      <c r="CB20" s="58" t="s">
        <v>81</v>
      </c>
      <c r="CC20" s="58" t="s">
        <v>81</v>
      </c>
    </row>
    <row r="21" spans="1:81" ht="14.6" customHeight="1" x14ac:dyDescent="0.3">
      <c r="A21" s="91">
        <v>44265.278298611112</v>
      </c>
      <c r="B21" s="91">
        <v>44265.286921296298</v>
      </c>
      <c r="C21" s="90">
        <v>100</v>
      </c>
      <c r="D21" s="90">
        <v>744</v>
      </c>
      <c r="E21" s="58" t="s">
        <v>80</v>
      </c>
      <c r="F21" s="58" t="s">
        <v>82</v>
      </c>
      <c r="G21" s="58" t="s">
        <v>83</v>
      </c>
      <c r="H21" s="58" t="s">
        <v>84</v>
      </c>
      <c r="I21" s="58" t="s">
        <v>81</v>
      </c>
      <c r="J21" s="58" t="s">
        <v>100</v>
      </c>
      <c r="K21" s="58" t="s">
        <v>86</v>
      </c>
      <c r="L21" s="58" t="s">
        <v>313</v>
      </c>
      <c r="M21" s="58" t="s">
        <v>81</v>
      </c>
      <c r="N21" s="58" t="s">
        <v>313</v>
      </c>
      <c r="O21" s="58" t="s">
        <v>81</v>
      </c>
      <c r="P21" s="58" t="s">
        <v>87</v>
      </c>
      <c r="Q21" s="58" t="s">
        <v>87</v>
      </c>
      <c r="R21" s="58" t="s">
        <v>88</v>
      </c>
      <c r="S21" s="58" t="s">
        <v>313</v>
      </c>
      <c r="T21" s="58" t="s">
        <v>89</v>
      </c>
      <c r="U21" s="58" t="s">
        <v>94</v>
      </c>
      <c r="V21" s="58" t="s">
        <v>117</v>
      </c>
      <c r="W21" s="58" t="s">
        <v>81</v>
      </c>
      <c r="X21" s="58" t="s">
        <v>89</v>
      </c>
      <c r="Y21" s="58" t="s">
        <v>94</v>
      </c>
      <c r="Z21" s="58" t="s">
        <v>117</v>
      </c>
      <c r="AA21" s="58" t="s">
        <v>81</v>
      </c>
      <c r="AB21" s="58" t="s">
        <v>118</v>
      </c>
      <c r="AC21" s="58" t="s">
        <v>81</v>
      </c>
      <c r="AD21" s="58" t="s">
        <v>81</v>
      </c>
      <c r="AE21" s="58" t="s">
        <v>89</v>
      </c>
      <c r="AF21" s="58" t="s">
        <v>314</v>
      </c>
      <c r="AG21" s="58" t="s">
        <v>88</v>
      </c>
      <c r="AH21" s="58" t="s">
        <v>313</v>
      </c>
      <c r="AI21" s="58" t="s">
        <v>89</v>
      </c>
      <c r="AJ21" s="58" t="s">
        <v>87</v>
      </c>
      <c r="AK21" s="58" t="s">
        <v>326</v>
      </c>
      <c r="AL21" s="58" t="s">
        <v>81</v>
      </c>
      <c r="AM21" s="58" t="s">
        <v>93</v>
      </c>
      <c r="AN21" s="58" t="s">
        <v>81</v>
      </c>
      <c r="AO21" s="58" t="s">
        <v>81</v>
      </c>
      <c r="AP21" s="58" t="s">
        <v>90</v>
      </c>
      <c r="AQ21" s="58" t="s">
        <v>81</v>
      </c>
      <c r="AR21" s="58" t="s">
        <v>104</v>
      </c>
      <c r="AS21" s="58" t="s">
        <v>138</v>
      </c>
      <c r="AT21" s="58" t="s">
        <v>313</v>
      </c>
      <c r="AU21" s="58" t="s">
        <v>139</v>
      </c>
      <c r="AV21" s="58" t="s">
        <v>96</v>
      </c>
      <c r="AW21" s="58" t="s">
        <v>81</v>
      </c>
      <c r="AX21" s="58" t="s">
        <v>140</v>
      </c>
      <c r="AY21" s="58" t="s">
        <v>96</v>
      </c>
      <c r="AZ21" s="58" t="s">
        <v>81</v>
      </c>
      <c r="BA21" s="58" t="s">
        <v>141</v>
      </c>
      <c r="BB21" s="58" t="s">
        <v>104</v>
      </c>
      <c r="BC21" s="58" t="s">
        <v>142</v>
      </c>
      <c r="BD21" s="58" t="s">
        <v>314</v>
      </c>
      <c r="BE21" s="58" t="s">
        <v>314</v>
      </c>
      <c r="BF21" s="58" t="s">
        <v>314</v>
      </c>
      <c r="BG21" s="58" t="s">
        <v>314</v>
      </c>
      <c r="BH21" s="58" t="s">
        <v>314</v>
      </c>
      <c r="BI21" s="58" t="s">
        <v>314</v>
      </c>
      <c r="BJ21" s="58" t="s">
        <v>314</v>
      </c>
      <c r="BK21" s="58" t="s">
        <v>314</v>
      </c>
      <c r="BL21" s="58" t="s">
        <v>314</v>
      </c>
      <c r="BM21" s="58" t="s">
        <v>314</v>
      </c>
      <c r="BN21" s="58" t="s">
        <v>314</v>
      </c>
      <c r="BO21" s="58" t="s">
        <v>128</v>
      </c>
      <c r="BP21" s="58" t="s">
        <v>128</v>
      </c>
      <c r="BQ21" s="58" t="s">
        <v>128</v>
      </c>
      <c r="BR21" s="58" t="s">
        <v>128</v>
      </c>
      <c r="BS21" s="58" t="s">
        <v>128</v>
      </c>
      <c r="BT21" s="58" t="s">
        <v>128</v>
      </c>
      <c r="BU21" s="58" t="s">
        <v>128</v>
      </c>
      <c r="BV21" s="58" t="s">
        <v>143</v>
      </c>
      <c r="BW21" s="58" t="s">
        <v>81</v>
      </c>
      <c r="BX21" s="58" t="s">
        <v>81</v>
      </c>
      <c r="BY21" s="58" t="s">
        <v>81</v>
      </c>
      <c r="BZ21" s="58" t="s">
        <v>81</v>
      </c>
      <c r="CA21" s="58" t="s">
        <v>81</v>
      </c>
      <c r="CB21" s="58" t="s">
        <v>81</v>
      </c>
      <c r="CC21" s="58" t="s">
        <v>81</v>
      </c>
    </row>
    <row r="22" spans="1:81" ht="14.6" customHeight="1" x14ac:dyDescent="0.3">
      <c r="A22" s="91">
        <v>44265.321643518517</v>
      </c>
      <c r="B22" s="91">
        <v>44265.327245370368</v>
      </c>
      <c r="C22" s="90">
        <v>100</v>
      </c>
      <c r="D22" s="90">
        <v>484</v>
      </c>
      <c r="E22" s="58" t="s">
        <v>80</v>
      </c>
      <c r="F22" s="58" t="s">
        <v>82</v>
      </c>
      <c r="G22" s="58" t="s">
        <v>83</v>
      </c>
      <c r="H22" s="58" t="s">
        <v>84</v>
      </c>
      <c r="I22" s="58" t="s">
        <v>81</v>
      </c>
      <c r="J22" s="58" t="s">
        <v>115</v>
      </c>
      <c r="K22" s="58" t="s">
        <v>86</v>
      </c>
      <c r="L22" s="58" t="s">
        <v>313</v>
      </c>
      <c r="M22" s="58" t="s">
        <v>81</v>
      </c>
      <c r="N22" s="58" t="s">
        <v>313</v>
      </c>
      <c r="O22" s="58" t="s">
        <v>81</v>
      </c>
      <c r="P22" s="58" t="s">
        <v>87</v>
      </c>
      <c r="Q22" s="58" t="s">
        <v>87</v>
      </c>
      <c r="R22" s="58" t="s">
        <v>90</v>
      </c>
      <c r="S22" s="58" t="s">
        <v>81</v>
      </c>
      <c r="T22" s="58" t="s">
        <v>90</v>
      </c>
      <c r="U22" s="58" t="s">
        <v>81</v>
      </c>
      <c r="V22" s="58" t="s">
        <v>90</v>
      </c>
      <c r="W22" s="58" t="s">
        <v>81</v>
      </c>
      <c r="X22" s="58" t="s">
        <v>90</v>
      </c>
      <c r="Y22" s="58" t="s">
        <v>81</v>
      </c>
      <c r="Z22" s="58" t="s">
        <v>90</v>
      </c>
      <c r="AA22" s="58" t="s">
        <v>81</v>
      </c>
      <c r="AB22" s="58" t="s">
        <v>90</v>
      </c>
      <c r="AC22" s="58" t="s">
        <v>81</v>
      </c>
      <c r="AD22" s="58" t="s">
        <v>81</v>
      </c>
      <c r="AE22" s="58" t="s">
        <v>90</v>
      </c>
      <c r="AF22" s="58" t="s">
        <v>81</v>
      </c>
      <c r="AG22" s="58" t="s">
        <v>90</v>
      </c>
      <c r="AH22" s="58" t="s">
        <v>81</v>
      </c>
      <c r="AI22" s="58" t="s">
        <v>90</v>
      </c>
      <c r="AJ22" s="58" t="s">
        <v>81</v>
      </c>
      <c r="AK22" s="58" t="s">
        <v>326</v>
      </c>
      <c r="AL22" s="58" t="s">
        <v>81</v>
      </c>
      <c r="AM22" s="58" t="s">
        <v>91</v>
      </c>
      <c r="AN22" s="58" t="s">
        <v>81</v>
      </c>
      <c r="AO22" s="58" t="s">
        <v>121</v>
      </c>
      <c r="AP22" s="58" t="s">
        <v>93</v>
      </c>
      <c r="AQ22" s="58" t="s">
        <v>81</v>
      </c>
      <c r="AR22" s="58" t="s">
        <v>93</v>
      </c>
      <c r="AS22" s="58" t="s">
        <v>81</v>
      </c>
      <c r="AT22" s="58" t="s">
        <v>326</v>
      </c>
      <c r="AU22" s="58" t="s">
        <v>81</v>
      </c>
      <c r="AV22" s="58" t="s">
        <v>96</v>
      </c>
      <c r="AW22" s="58" t="s">
        <v>81</v>
      </c>
      <c r="AX22" s="58" t="s">
        <v>121</v>
      </c>
      <c r="AY22" s="58" t="s">
        <v>93</v>
      </c>
      <c r="AZ22" s="58" t="s">
        <v>81</v>
      </c>
      <c r="BA22" s="58" t="s">
        <v>81</v>
      </c>
      <c r="BB22" s="58" t="s">
        <v>90</v>
      </c>
      <c r="BC22" s="58" t="s">
        <v>81</v>
      </c>
      <c r="BD22" s="58" t="s">
        <v>314</v>
      </c>
      <c r="BE22" s="58" t="s">
        <v>315</v>
      </c>
      <c r="BF22" s="58" t="s">
        <v>314</v>
      </c>
      <c r="BG22" s="58" t="s">
        <v>315</v>
      </c>
      <c r="BH22" s="58" t="s">
        <v>315</v>
      </c>
      <c r="BI22" s="58" t="s">
        <v>314</v>
      </c>
      <c r="BJ22" s="58" t="s">
        <v>339</v>
      </c>
      <c r="BK22" s="58" t="s">
        <v>315</v>
      </c>
      <c r="BL22" s="58" t="s">
        <v>315</v>
      </c>
      <c r="BM22" s="58" t="s">
        <v>315</v>
      </c>
      <c r="BN22" s="58" t="s">
        <v>314</v>
      </c>
      <c r="BO22" s="58" t="s">
        <v>128</v>
      </c>
      <c r="BP22" s="58" t="s">
        <v>123</v>
      </c>
      <c r="BQ22" s="58" t="s">
        <v>107</v>
      </c>
      <c r="BR22" s="58" t="s">
        <v>107</v>
      </c>
      <c r="BS22" s="58" t="s">
        <v>123</v>
      </c>
      <c r="BT22" s="58" t="s">
        <v>107</v>
      </c>
      <c r="BU22" s="58" t="s">
        <v>123</v>
      </c>
      <c r="BV22" s="58" t="s">
        <v>81</v>
      </c>
      <c r="BW22" s="58" t="s">
        <v>81</v>
      </c>
      <c r="BX22" s="90">
        <v>0</v>
      </c>
      <c r="BY22" s="90">
        <v>-10</v>
      </c>
      <c r="BZ22" s="58" t="s">
        <v>99</v>
      </c>
      <c r="CA22" s="58" t="s">
        <v>81</v>
      </c>
      <c r="CB22" s="58" t="s">
        <v>81</v>
      </c>
      <c r="CC22" s="58" t="s">
        <v>81</v>
      </c>
    </row>
    <row r="23" spans="1:81" ht="14.6" customHeight="1" x14ac:dyDescent="0.3">
      <c r="A23" s="91">
        <v>44266.08011574074</v>
      </c>
      <c r="B23" s="91">
        <v>44266.089618055557</v>
      </c>
      <c r="C23" s="90">
        <v>100</v>
      </c>
      <c r="D23" s="90">
        <v>820</v>
      </c>
      <c r="E23" s="58" t="s">
        <v>80</v>
      </c>
      <c r="F23" s="58" t="s">
        <v>82</v>
      </c>
      <c r="G23" s="58" t="s">
        <v>83</v>
      </c>
      <c r="H23" s="58" t="s">
        <v>84</v>
      </c>
      <c r="I23" s="58" t="s">
        <v>81</v>
      </c>
      <c r="J23" s="58" t="s">
        <v>115</v>
      </c>
      <c r="K23" s="58" t="s">
        <v>86</v>
      </c>
      <c r="L23" s="58" t="s">
        <v>313</v>
      </c>
      <c r="M23" s="58" t="s">
        <v>81</v>
      </c>
      <c r="N23" s="58" t="s">
        <v>313</v>
      </c>
      <c r="O23" s="58" t="s">
        <v>81</v>
      </c>
      <c r="P23" s="58" t="s">
        <v>94</v>
      </c>
      <c r="Q23" s="58" t="s">
        <v>87</v>
      </c>
      <c r="R23" s="58" t="s">
        <v>90</v>
      </c>
      <c r="S23" s="58" t="s">
        <v>81</v>
      </c>
      <c r="T23" s="58" t="s">
        <v>90</v>
      </c>
      <c r="U23" s="58" t="s">
        <v>81</v>
      </c>
      <c r="V23" s="58" t="s">
        <v>90</v>
      </c>
      <c r="W23" s="58" t="s">
        <v>81</v>
      </c>
      <c r="X23" s="58" t="s">
        <v>90</v>
      </c>
      <c r="Y23" s="58" t="s">
        <v>81</v>
      </c>
      <c r="Z23" s="58" t="s">
        <v>90</v>
      </c>
      <c r="AA23" s="58" t="s">
        <v>81</v>
      </c>
      <c r="AB23" s="58" t="s">
        <v>90</v>
      </c>
      <c r="AC23" s="58" t="s">
        <v>81</v>
      </c>
      <c r="AD23" s="58" t="s">
        <v>81</v>
      </c>
      <c r="AE23" s="58" t="s">
        <v>90</v>
      </c>
      <c r="AF23" s="58" t="s">
        <v>81</v>
      </c>
      <c r="AG23" s="58" t="s">
        <v>90</v>
      </c>
      <c r="AH23" s="58" t="s">
        <v>81</v>
      </c>
      <c r="AI23" s="58" t="s">
        <v>90</v>
      </c>
      <c r="AJ23" s="58" t="s">
        <v>81</v>
      </c>
      <c r="AK23" s="58" t="s">
        <v>326</v>
      </c>
      <c r="AL23" s="58" t="s">
        <v>81</v>
      </c>
      <c r="AM23" s="58" t="s">
        <v>91</v>
      </c>
      <c r="AN23" s="58" t="s">
        <v>81</v>
      </c>
      <c r="AO23" s="58" t="s">
        <v>81</v>
      </c>
      <c r="AP23" s="58" t="s">
        <v>93</v>
      </c>
      <c r="AQ23" s="58" t="s">
        <v>81</v>
      </c>
      <c r="AR23" s="58" t="s">
        <v>93</v>
      </c>
      <c r="AS23" s="58" t="s">
        <v>81</v>
      </c>
      <c r="AT23" s="58" t="s">
        <v>313</v>
      </c>
      <c r="AU23" s="58" t="s">
        <v>81</v>
      </c>
      <c r="AV23" s="58" t="s">
        <v>132</v>
      </c>
      <c r="AW23" s="58" t="s">
        <v>81</v>
      </c>
      <c r="AX23" s="58" t="s">
        <v>81</v>
      </c>
      <c r="AY23" s="58" t="s">
        <v>96</v>
      </c>
      <c r="AZ23" s="58" t="s">
        <v>81</v>
      </c>
      <c r="BA23" s="58" t="s">
        <v>81</v>
      </c>
      <c r="BB23" s="58" t="s">
        <v>90</v>
      </c>
      <c r="BC23" s="58" t="s">
        <v>81</v>
      </c>
      <c r="BD23" s="58" t="s">
        <v>313</v>
      </c>
      <c r="BE23" s="58" t="s">
        <v>313</v>
      </c>
      <c r="BF23" s="58" t="s">
        <v>313</v>
      </c>
      <c r="BG23" s="58" t="s">
        <v>313</v>
      </c>
      <c r="BH23" s="58" t="s">
        <v>313</v>
      </c>
      <c r="BI23" s="58" t="s">
        <v>314</v>
      </c>
      <c r="BJ23" s="58" t="s">
        <v>314</v>
      </c>
      <c r="BK23" s="58" t="s">
        <v>314</v>
      </c>
      <c r="BL23" s="58" t="s">
        <v>314</v>
      </c>
      <c r="BM23" s="58" t="s">
        <v>314</v>
      </c>
      <c r="BN23" s="58" t="s">
        <v>314</v>
      </c>
      <c r="BO23" s="58" t="s">
        <v>98</v>
      </c>
      <c r="BP23" s="58" t="s">
        <v>98</v>
      </c>
      <c r="BQ23" s="58" t="s">
        <v>98</v>
      </c>
      <c r="BR23" s="58" t="s">
        <v>98</v>
      </c>
      <c r="BS23" s="58" t="s">
        <v>98</v>
      </c>
      <c r="BT23" s="58" t="s">
        <v>98</v>
      </c>
      <c r="BU23" s="58" t="s">
        <v>81</v>
      </c>
      <c r="BV23" s="58" t="s">
        <v>81</v>
      </c>
      <c r="BW23" s="58" t="s">
        <v>81</v>
      </c>
      <c r="BX23" s="58" t="s">
        <v>81</v>
      </c>
      <c r="BY23" s="58" t="s">
        <v>81</v>
      </c>
      <c r="BZ23" s="58" t="s">
        <v>81</v>
      </c>
      <c r="CA23" s="58" t="s">
        <v>81</v>
      </c>
      <c r="CB23" s="58" t="s">
        <v>81</v>
      </c>
      <c r="CC23" s="58" t="s">
        <v>81</v>
      </c>
    </row>
    <row r="24" spans="1:81" ht="14.6" customHeight="1" x14ac:dyDescent="0.3">
      <c r="A24" s="91">
        <v>44272.113506944443</v>
      </c>
      <c r="B24" s="91">
        <v>44272.120347222219</v>
      </c>
      <c r="C24" s="90">
        <v>100</v>
      </c>
      <c r="D24" s="90">
        <v>591</v>
      </c>
      <c r="E24" s="58" t="s">
        <v>80</v>
      </c>
      <c r="F24" s="58" t="s">
        <v>82</v>
      </c>
      <c r="G24" s="58" t="s">
        <v>83</v>
      </c>
      <c r="H24" s="58" t="s">
        <v>84</v>
      </c>
      <c r="I24" s="58" t="s">
        <v>81</v>
      </c>
      <c r="J24" s="58" t="s">
        <v>100</v>
      </c>
      <c r="K24" s="58" t="s">
        <v>86</v>
      </c>
      <c r="L24" s="58" t="s">
        <v>313</v>
      </c>
      <c r="M24" s="58" t="s">
        <v>81</v>
      </c>
      <c r="N24" s="58" t="s">
        <v>313</v>
      </c>
      <c r="O24" s="58" t="s">
        <v>81</v>
      </c>
      <c r="P24" s="58" t="s">
        <v>87</v>
      </c>
      <c r="Q24" s="58" t="s">
        <v>87</v>
      </c>
      <c r="R24" s="58" t="s">
        <v>90</v>
      </c>
      <c r="S24" s="58" t="s">
        <v>81</v>
      </c>
      <c r="T24" s="58" t="s">
        <v>90</v>
      </c>
      <c r="U24" s="58" t="s">
        <v>81</v>
      </c>
      <c r="V24" s="58" t="s">
        <v>89</v>
      </c>
      <c r="W24" s="58" t="s">
        <v>87</v>
      </c>
      <c r="X24" s="58" t="s">
        <v>90</v>
      </c>
      <c r="Y24" s="58" t="s">
        <v>81</v>
      </c>
      <c r="Z24" s="58" t="s">
        <v>89</v>
      </c>
      <c r="AA24" s="58" t="s">
        <v>87</v>
      </c>
      <c r="AB24" s="58" t="s">
        <v>89</v>
      </c>
      <c r="AC24" s="58" t="s">
        <v>94</v>
      </c>
      <c r="AD24" s="58" t="s">
        <v>94</v>
      </c>
      <c r="AE24" s="58" t="s">
        <v>89</v>
      </c>
      <c r="AF24" s="58" t="s">
        <v>314</v>
      </c>
      <c r="AG24" s="58" t="s">
        <v>89</v>
      </c>
      <c r="AH24" s="58" t="s">
        <v>314</v>
      </c>
      <c r="AI24" s="58" t="s">
        <v>90</v>
      </c>
      <c r="AJ24" s="58" t="s">
        <v>81</v>
      </c>
      <c r="AK24" s="58" t="s">
        <v>326</v>
      </c>
      <c r="AL24" s="58" t="s">
        <v>81</v>
      </c>
      <c r="AM24" s="58" t="s">
        <v>93</v>
      </c>
      <c r="AN24" s="58" t="s">
        <v>81</v>
      </c>
      <c r="AO24" s="58" t="s">
        <v>81</v>
      </c>
      <c r="AP24" s="58" t="s">
        <v>93</v>
      </c>
      <c r="AQ24" s="58" t="s">
        <v>81</v>
      </c>
      <c r="AR24" s="58" t="s">
        <v>93</v>
      </c>
      <c r="AS24" s="58" t="s">
        <v>81</v>
      </c>
      <c r="AT24" s="58" t="s">
        <v>313</v>
      </c>
      <c r="AU24" s="58" t="s">
        <v>81</v>
      </c>
      <c r="AV24" s="58" t="s">
        <v>90</v>
      </c>
      <c r="AW24" s="58" t="s">
        <v>81</v>
      </c>
      <c r="AX24" s="58" t="s">
        <v>81</v>
      </c>
      <c r="AY24" s="58" t="s">
        <v>93</v>
      </c>
      <c r="AZ24" s="58" t="s">
        <v>81</v>
      </c>
      <c r="BA24" s="58" t="s">
        <v>81</v>
      </c>
      <c r="BB24" s="58" t="s">
        <v>90</v>
      </c>
      <c r="BC24" s="58" t="s">
        <v>81</v>
      </c>
      <c r="BD24" s="58" t="s">
        <v>313</v>
      </c>
      <c r="BE24" s="58" t="s">
        <v>313</v>
      </c>
      <c r="BF24" s="58" t="s">
        <v>313</v>
      </c>
      <c r="BG24" s="58" t="s">
        <v>313</v>
      </c>
      <c r="BH24" s="58" t="s">
        <v>313</v>
      </c>
      <c r="BI24" s="58" t="s">
        <v>313</v>
      </c>
      <c r="BJ24" s="58" t="s">
        <v>313</v>
      </c>
      <c r="BK24" s="58" t="s">
        <v>313</v>
      </c>
      <c r="BL24" s="58" t="s">
        <v>313</v>
      </c>
      <c r="BM24" s="58" t="s">
        <v>313</v>
      </c>
      <c r="BN24" s="58" t="s">
        <v>314</v>
      </c>
      <c r="BO24" s="58" t="s">
        <v>122</v>
      </c>
      <c r="BP24" s="58" t="s">
        <v>98</v>
      </c>
      <c r="BQ24" s="58" t="s">
        <v>98</v>
      </c>
      <c r="BR24" s="58" t="s">
        <v>98</v>
      </c>
      <c r="BS24" s="58" t="s">
        <v>122</v>
      </c>
      <c r="BT24" s="58" t="s">
        <v>122</v>
      </c>
      <c r="BU24" s="58" t="s">
        <v>122</v>
      </c>
      <c r="BV24" s="58" t="s">
        <v>81</v>
      </c>
      <c r="BW24" s="58" t="s">
        <v>81</v>
      </c>
      <c r="BX24" s="58" t="s">
        <v>81</v>
      </c>
      <c r="BY24" s="58" t="s">
        <v>81</v>
      </c>
      <c r="BZ24" s="58" t="s">
        <v>81</v>
      </c>
      <c r="CA24" s="58" t="s">
        <v>81</v>
      </c>
      <c r="CB24" s="58" t="s">
        <v>81</v>
      </c>
      <c r="CC24" s="58" t="s">
        <v>81</v>
      </c>
    </row>
    <row r="25" spans="1:81" ht="14.6" customHeight="1" x14ac:dyDescent="0.3">
      <c r="A25" s="91">
        <v>44272.337118055555</v>
      </c>
      <c r="B25" s="91">
        <v>44272.361932870372</v>
      </c>
      <c r="C25" s="90">
        <v>100</v>
      </c>
      <c r="D25" s="90">
        <v>2143</v>
      </c>
      <c r="E25" s="58" t="s">
        <v>80</v>
      </c>
      <c r="F25" s="58" t="s">
        <v>82</v>
      </c>
      <c r="G25" s="58" t="s">
        <v>83</v>
      </c>
      <c r="H25" s="58" t="s">
        <v>130</v>
      </c>
      <c r="I25" s="58" t="s">
        <v>81</v>
      </c>
      <c r="J25" s="58"/>
      <c r="K25" s="58" t="s">
        <v>86</v>
      </c>
      <c r="L25" s="58" t="s">
        <v>313</v>
      </c>
      <c r="M25" s="58" t="s">
        <v>81</v>
      </c>
      <c r="N25" s="58" t="s">
        <v>313</v>
      </c>
      <c r="O25" s="58" t="s">
        <v>81</v>
      </c>
      <c r="P25" s="58" t="s">
        <v>94</v>
      </c>
      <c r="Q25" s="58" t="s">
        <v>94</v>
      </c>
      <c r="R25" s="58" t="s">
        <v>89</v>
      </c>
      <c r="S25" s="58" t="s">
        <v>315</v>
      </c>
      <c r="T25" s="58" t="s">
        <v>89</v>
      </c>
      <c r="U25" s="58" t="s">
        <v>94</v>
      </c>
      <c r="V25" s="58" t="s">
        <v>89</v>
      </c>
      <c r="W25" s="58" t="s">
        <v>94</v>
      </c>
      <c r="X25" s="58" t="s">
        <v>90</v>
      </c>
      <c r="Y25" s="58" t="s">
        <v>81</v>
      </c>
      <c r="Z25" s="58" t="s">
        <v>118</v>
      </c>
      <c r="AA25" s="58" t="s">
        <v>81</v>
      </c>
      <c r="AB25" s="58" t="s">
        <v>118</v>
      </c>
      <c r="AC25" s="58" t="s">
        <v>81</v>
      </c>
      <c r="AD25" s="58" t="s">
        <v>81</v>
      </c>
      <c r="AE25" s="58" t="s">
        <v>89</v>
      </c>
      <c r="AF25" s="58" t="s">
        <v>314</v>
      </c>
      <c r="AG25" s="58" t="s">
        <v>89</v>
      </c>
      <c r="AH25" s="58" t="s">
        <v>314</v>
      </c>
      <c r="AI25" s="58" t="s">
        <v>89</v>
      </c>
      <c r="AJ25" s="58" t="s">
        <v>94</v>
      </c>
      <c r="AK25" s="58" t="s">
        <v>326</v>
      </c>
      <c r="AL25" s="58" t="s">
        <v>81</v>
      </c>
      <c r="AM25" s="58" t="s">
        <v>93</v>
      </c>
      <c r="AN25" s="58" t="s">
        <v>81</v>
      </c>
      <c r="AO25" s="58" t="s">
        <v>81</v>
      </c>
      <c r="AP25" s="58" t="s">
        <v>93</v>
      </c>
      <c r="AQ25" s="58" t="s">
        <v>81</v>
      </c>
      <c r="AR25" s="58" t="s">
        <v>93</v>
      </c>
      <c r="AS25" s="58" t="s">
        <v>81</v>
      </c>
      <c r="AT25" s="58" t="s">
        <v>314</v>
      </c>
      <c r="AU25" s="58" t="s">
        <v>181</v>
      </c>
      <c r="AV25" s="58" t="s">
        <v>90</v>
      </c>
      <c r="AW25" s="58" t="s">
        <v>81</v>
      </c>
      <c r="AX25" s="58" t="s">
        <v>81</v>
      </c>
      <c r="AY25" s="58" t="s">
        <v>132</v>
      </c>
      <c r="AZ25" s="58" t="s">
        <v>182</v>
      </c>
      <c r="BA25" s="58" t="s">
        <v>81</v>
      </c>
      <c r="BB25" s="58" t="s">
        <v>90</v>
      </c>
      <c r="BC25" s="58" t="s">
        <v>81</v>
      </c>
      <c r="BD25" s="58" t="s">
        <v>314</v>
      </c>
      <c r="BE25" s="58" t="s">
        <v>314</v>
      </c>
      <c r="BF25" s="58" t="s">
        <v>314</v>
      </c>
      <c r="BG25" s="58" t="s">
        <v>314</v>
      </c>
      <c r="BH25" s="58" t="s">
        <v>314</v>
      </c>
      <c r="BI25" s="58" t="s">
        <v>314</v>
      </c>
      <c r="BJ25" s="58" t="s">
        <v>314</v>
      </c>
      <c r="BK25" s="58" t="s">
        <v>314</v>
      </c>
      <c r="BL25" s="58" t="s">
        <v>314</v>
      </c>
      <c r="BM25" s="58" t="s">
        <v>314</v>
      </c>
      <c r="BN25" s="58" t="s">
        <v>314</v>
      </c>
      <c r="BO25" s="58" t="s">
        <v>128</v>
      </c>
      <c r="BP25" s="58" t="s">
        <v>128</v>
      </c>
      <c r="BQ25" s="58" t="s">
        <v>128</v>
      </c>
      <c r="BR25" s="58" t="s">
        <v>122</v>
      </c>
      <c r="BS25" s="58" t="s">
        <v>122</v>
      </c>
      <c r="BT25" s="58" t="s">
        <v>122</v>
      </c>
      <c r="BU25" s="58" t="s">
        <v>122</v>
      </c>
      <c r="BV25" s="58" t="s">
        <v>81</v>
      </c>
      <c r="BW25" s="58" t="s">
        <v>81</v>
      </c>
      <c r="BX25" s="58" t="s">
        <v>81</v>
      </c>
      <c r="BY25" s="58" t="s">
        <v>81</v>
      </c>
      <c r="BZ25" s="58" t="s">
        <v>81</v>
      </c>
      <c r="CA25" s="58" t="s">
        <v>81</v>
      </c>
      <c r="CB25" s="58" t="s">
        <v>81</v>
      </c>
      <c r="CC25" s="58" t="s">
        <v>81</v>
      </c>
    </row>
    <row r="26" spans="1:81" ht="14.6" customHeight="1" x14ac:dyDescent="0.3">
      <c r="A26" s="91">
        <v>44279.28875</v>
      </c>
      <c r="B26" s="91">
        <v>44279.292893518519</v>
      </c>
      <c r="C26" s="90">
        <v>100</v>
      </c>
      <c r="D26" s="90">
        <v>358</v>
      </c>
      <c r="E26" s="58" t="s">
        <v>80</v>
      </c>
      <c r="F26" s="58" t="s">
        <v>82</v>
      </c>
      <c r="G26" s="58" t="s">
        <v>83</v>
      </c>
      <c r="H26" s="58" t="s">
        <v>84</v>
      </c>
      <c r="I26" s="58" t="s">
        <v>81</v>
      </c>
      <c r="J26" s="58" t="s">
        <v>109</v>
      </c>
      <c r="K26" s="58" t="s">
        <v>86</v>
      </c>
      <c r="L26" s="58" t="s">
        <v>312</v>
      </c>
      <c r="M26" s="58" t="s">
        <v>81</v>
      </c>
      <c r="N26" s="58" t="s">
        <v>313</v>
      </c>
      <c r="O26" s="58" t="s">
        <v>81</v>
      </c>
      <c r="P26" s="58" t="s">
        <v>87</v>
      </c>
      <c r="Q26" s="58" t="s">
        <v>87</v>
      </c>
      <c r="R26" s="58" t="s">
        <v>117</v>
      </c>
      <c r="S26" s="58" t="s">
        <v>81</v>
      </c>
      <c r="T26" s="58" t="s">
        <v>117</v>
      </c>
      <c r="U26" s="58" t="s">
        <v>81</v>
      </c>
      <c r="V26" s="58" t="s">
        <v>117</v>
      </c>
      <c r="W26" s="58" t="s">
        <v>81</v>
      </c>
      <c r="X26" s="58" t="s">
        <v>117</v>
      </c>
      <c r="Y26" s="58" t="s">
        <v>81</v>
      </c>
      <c r="Z26" s="58" t="s">
        <v>88</v>
      </c>
      <c r="AA26" s="58" t="s">
        <v>87</v>
      </c>
      <c r="AB26" s="58" t="s">
        <v>118</v>
      </c>
      <c r="AC26" s="58" t="s">
        <v>81</v>
      </c>
      <c r="AD26" s="58" t="s">
        <v>81</v>
      </c>
      <c r="AE26" s="58" t="s">
        <v>117</v>
      </c>
      <c r="AF26" s="58" t="s">
        <v>81</v>
      </c>
      <c r="AG26" s="58" t="s">
        <v>117</v>
      </c>
      <c r="AH26" s="58" t="s">
        <v>81</v>
      </c>
      <c r="AI26" s="58" t="s">
        <v>117</v>
      </c>
      <c r="AJ26" s="58" t="s">
        <v>81</v>
      </c>
      <c r="AK26" s="58" t="s">
        <v>314</v>
      </c>
      <c r="AL26" s="58" t="s">
        <v>81</v>
      </c>
      <c r="AM26" s="58" t="s">
        <v>93</v>
      </c>
      <c r="AN26" s="58" t="s">
        <v>81</v>
      </c>
      <c r="AO26" s="58" t="s">
        <v>81</v>
      </c>
      <c r="AP26" s="58" t="s">
        <v>93</v>
      </c>
      <c r="AQ26" s="58" t="s">
        <v>81</v>
      </c>
      <c r="AR26" s="58" t="s">
        <v>93</v>
      </c>
      <c r="AS26" s="58" t="s">
        <v>81</v>
      </c>
      <c r="AT26" s="58" t="s">
        <v>314</v>
      </c>
      <c r="AU26" s="58" t="s">
        <v>81</v>
      </c>
      <c r="AV26" s="58" t="s">
        <v>93</v>
      </c>
      <c r="AW26" s="58" t="s">
        <v>81</v>
      </c>
      <c r="AX26" s="58" t="s">
        <v>81</v>
      </c>
      <c r="AY26" s="58" t="s">
        <v>93</v>
      </c>
      <c r="AZ26" s="58" t="s">
        <v>81</v>
      </c>
      <c r="BA26" s="58" t="s">
        <v>81</v>
      </c>
      <c r="BB26" s="58" t="s">
        <v>93</v>
      </c>
      <c r="BC26" s="58" t="s">
        <v>81</v>
      </c>
      <c r="BD26" s="58" t="s">
        <v>312</v>
      </c>
      <c r="BE26" s="58" t="s">
        <v>313</v>
      </c>
      <c r="BF26" s="58" t="s">
        <v>313</v>
      </c>
      <c r="BG26" s="58" t="s">
        <v>313</v>
      </c>
      <c r="BH26" s="58" t="s">
        <v>313</v>
      </c>
      <c r="BI26" s="58" t="s">
        <v>313</v>
      </c>
      <c r="BJ26" s="58" t="s">
        <v>313</v>
      </c>
      <c r="BK26" s="58" t="s">
        <v>313</v>
      </c>
      <c r="BL26" s="58" t="s">
        <v>313</v>
      </c>
      <c r="BM26" s="58" t="s">
        <v>313</v>
      </c>
      <c r="BN26" s="58" t="s">
        <v>314</v>
      </c>
      <c r="BO26" s="58" t="s">
        <v>98</v>
      </c>
      <c r="BP26" s="58" t="s">
        <v>128</v>
      </c>
      <c r="BQ26" s="58" t="s">
        <v>128</v>
      </c>
      <c r="BR26" s="58" t="s">
        <v>128</v>
      </c>
      <c r="BS26" s="58" t="s">
        <v>107</v>
      </c>
      <c r="BT26" s="58" t="s">
        <v>107</v>
      </c>
      <c r="BU26" s="58" t="s">
        <v>81</v>
      </c>
      <c r="BV26" s="58" t="s">
        <v>81</v>
      </c>
      <c r="BW26" s="58" t="s">
        <v>81</v>
      </c>
      <c r="BX26" s="58" t="s">
        <v>81</v>
      </c>
      <c r="BY26" s="58" t="s">
        <v>81</v>
      </c>
      <c r="BZ26" s="58" t="s">
        <v>81</v>
      </c>
      <c r="CA26" s="58" t="s">
        <v>81</v>
      </c>
      <c r="CB26" s="58" t="s">
        <v>81</v>
      </c>
      <c r="CC26" s="58" t="s">
        <v>81</v>
      </c>
    </row>
    <row r="27" spans="1:81" ht="14.6" customHeight="1" x14ac:dyDescent="0.3">
      <c r="A27" s="91">
        <v>44280.114016203705</v>
      </c>
      <c r="B27" s="91">
        <v>44280.12945601852</v>
      </c>
      <c r="C27" s="90">
        <v>100</v>
      </c>
      <c r="D27" s="90">
        <v>1333</v>
      </c>
      <c r="E27" s="58" t="s">
        <v>80</v>
      </c>
      <c r="F27" s="58" t="s">
        <v>82</v>
      </c>
      <c r="G27" s="58" t="s">
        <v>83</v>
      </c>
      <c r="H27" s="58" t="s">
        <v>84</v>
      </c>
      <c r="I27" s="58" t="s">
        <v>81</v>
      </c>
      <c r="J27" s="58" t="s">
        <v>109</v>
      </c>
      <c r="K27" s="58" t="s">
        <v>86</v>
      </c>
      <c r="L27" s="58" t="s">
        <v>313</v>
      </c>
      <c r="M27" s="58" t="s">
        <v>81</v>
      </c>
      <c r="N27" s="58" t="s">
        <v>313</v>
      </c>
      <c r="O27" s="58" t="s">
        <v>81</v>
      </c>
      <c r="P27" s="58" t="s">
        <v>87</v>
      </c>
      <c r="Q27" s="58" t="s">
        <v>87</v>
      </c>
      <c r="R27" s="58" t="s">
        <v>117</v>
      </c>
      <c r="S27" s="58" t="s">
        <v>81</v>
      </c>
      <c r="T27" s="58" t="s">
        <v>117</v>
      </c>
      <c r="U27" s="58" t="s">
        <v>81</v>
      </c>
      <c r="V27" s="58" t="s">
        <v>88</v>
      </c>
      <c r="W27" s="58" t="s">
        <v>87</v>
      </c>
      <c r="X27" s="58" t="s">
        <v>117</v>
      </c>
      <c r="Y27" s="58" t="s">
        <v>81</v>
      </c>
      <c r="Z27" s="58" t="s">
        <v>88</v>
      </c>
      <c r="AA27" s="58" t="s">
        <v>87</v>
      </c>
      <c r="AB27" s="58" t="s">
        <v>89</v>
      </c>
      <c r="AC27" s="58" t="s">
        <v>94</v>
      </c>
      <c r="AD27" s="58" t="s">
        <v>87</v>
      </c>
      <c r="AE27" s="58" t="s">
        <v>88</v>
      </c>
      <c r="AF27" s="58" t="s">
        <v>313</v>
      </c>
      <c r="AG27" s="58" t="s">
        <v>88</v>
      </c>
      <c r="AH27" s="58" t="s">
        <v>312</v>
      </c>
      <c r="AI27" s="58" t="s">
        <v>88</v>
      </c>
      <c r="AJ27" s="58" t="s">
        <v>101</v>
      </c>
      <c r="AK27" s="58" t="s">
        <v>313</v>
      </c>
      <c r="AL27" s="58" t="s">
        <v>87</v>
      </c>
      <c r="AM27" s="58" t="s">
        <v>93</v>
      </c>
      <c r="AN27" s="58" t="s">
        <v>81</v>
      </c>
      <c r="AO27" s="58" t="s">
        <v>81</v>
      </c>
      <c r="AP27" s="58" t="s">
        <v>93</v>
      </c>
      <c r="AQ27" s="58" t="s">
        <v>81</v>
      </c>
      <c r="AR27" s="58" t="s">
        <v>93</v>
      </c>
      <c r="AS27" s="58" t="s">
        <v>81</v>
      </c>
      <c r="AT27" s="58" t="s">
        <v>323</v>
      </c>
      <c r="AU27" s="58" t="s">
        <v>192</v>
      </c>
      <c r="AV27" s="58" t="s">
        <v>93</v>
      </c>
      <c r="AW27" s="58" t="s">
        <v>81</v>
      </c>
      <c r="AX27" s="58" t="s">
        <v>81</v>
      </c>
      <c r="AY27" s="58" t="s">
        <v>93</v>
      </c>
      <c r="AZ27" s="58" t="s">
        <v>81</v>
      </c>
      <c r="BA27" s="58" t="s">
        <v>81</v>
      </c>
      <c r="BB27" s="58" t="s">
        <v>93</v>
      </c>
      <c r="BC27" s="58" t="s">
        <v>81</v>
      </c>
      <c r="BD27" s="58" t="s">
        <v>313</v>
      </c>
      <c r="BE27" s="58" t="s">
        <v>313</v>
      </c>
      <c r="BF27" s="58" t="s">
        <v>313</v>
      </c>
      <c r="BG27" s="58" t="s">
        <v>312</v>
      </c>
      <c r="BH27" s="58" t="s">
        <v>313</v>
      </c>
      <c r="BI27" s="58" t="s">
        <v>313</v>
      </c>
      <c r="BJ27" s="58" t="s">
        <v>313</v>
      </c>
      <c r="BK27" s="58" t="s">
        <v>313</v>
      </c>
      <c r="BL27" s="58" t="s">
        <v>313</v>
      </c>
      <c r="BM27" s="58" t="s">
        <v>313</v>
      </c>
      <c r="BN27" s="58" t="s">
        <v>314</v>
      </c>
      <c r="BO27" s="58" t="s">
        <v>98</v>
      </c>
      <c r="BP27" s="58" t="s">
        <v>98</v>
      </c>
      <c r="BQ27" s="58" t="s">
        <v>98</v>
      </c>
      <c r="BR27" s="58" t="s">
        <v>98</v>
      </c>
      <c r="BS27" s="58" t="s">
        <v>98</v>
      </c>
      <c r="BT27" s="58" t="s">
        <v>98</v>
      </c>
      <c r="BU27" s="58" t="s">
        <v>81</v>
      </c>
      <c r="BV27" s="58" t="s">
        <v>193</v>
      </c>
      <c r="BW27" s="58" t="s">
        <v>81</v>
      </c>
      <c r="BX27" s="58" t="s">
        <v>81</v>
      </c>
      <c r="BY27" s="58" t="s">
        <v>81</v>
      </c>
      <c r="BZ27" s="58" t="s">
        <v>81</v>
      </c>
      <c r="CA27" s="58" t="s">
        <v>81</v>
      </c>
      <c r="CB27" s="58" t="s">
        <v>81</v>
      </c>
      <c r="CC27" s="58" t="s">
        <v>81</v>
      </c>
    </row>
    <row r="28" spans="1:81" ht="14.6" customHeight="1" x14ac:dyDescent="0.3">
      <c r="A28" s="91">
        <v>44256.255127314813</v>
      </c>
      <c r="B28" s="91">
        <v>44256.271666666667</v>
      </c>
      <c r="C28" s="90">
        <v>100</v>
      </c>
      <c r="D28" s="90">
        <v>1428</v>
      </c>
      <c r="E28" s="58" t="s">
        <v>80</v>
      </c>
      <c r="F28" s="58" t="s">
        <v>129</v>
      </c>
      <c r="G28" s="58" t="s">
        <v>83</v>
      </c>
      <c r="H28" s="58" t="s">
        <v>130</v>
      </c>
      <c r="I28" s="58" t="s">
        <v>81</v>
      </c>
      <c r="J28" s="58" t="s">
        <v>131</v>
      </c>
      <c r="K28" s="58" t="s">
        <v>86</v>
      </c>
      <c r="L28" s="58" t="s">
        <v>312</v>
      </c>
      <c r="M28" s="58" t="s">
        <v>81</v>
      </c>
      <c r="N28" s="58" t="s">
        <v>313</v>
      </c>
      <c r="O28" s="58" t="s">
        <v>81</v>
      </c>
      <c r="P28" s="58" t="s">
        <v>101</v>
      </c>
      <c r="Q28" s="58" t="s">
        <v>87</v>
      </c>
      <c r="R28" s="58" t="s">
        <v>88</v>
      </c>
      <c r="S28" s="58" t="s">
        <v>313</v>
      </c>
      <c r="T28" s="58" t="s">
        <v>88</v>
      </c>
      <c r="U28" s="58" t="s">
        <v>87</v>
      </c>
      <c r="V28" s="58" t="s">
        <v>117</v>
      </c>
      <c r="W28" s="58" t="s">
        <v>81</v>
      </c>
      <c r="X28" s="58" t="s">
        <v>89</v>
      </c>
      <c r="Y28" s="58" t="s">
        <v>87</v>
      </c>
      <c r="Z28" s="58" t="s">
        <v>117</v>
      </c>
      <c r="AA28" s="58" t="s">
        <v>81</v>
      </c>
      <c r="AB28" s="58" t="s">
        <v>117</v>
      </c>
      <c r="AC28" s="58" t="s">
        <v>81</v>
      </c>
      <c r="AD28" s="58" t="s">
        <v>81</v>
      </c>
      <c r="AE28" s="58" t="s">
        <v>117</v>
      </c>
      <c r="AF28" s="58" t="s">
        <v>81</v>
      </c>
      <c r="AG28" s="58" t="s">
        <v>117</v>
      </c>
      <c r="AH28" s="58" t="s">
        <v>81</v>
      </c>
      <c r="AI28" s="58" t="s">
        <v>117</v>
      </c>
      <c r="AJ28" s="58" t="s">
        <v>81</v>
      </c>
      <c r="AK28" s="58" t="s">
        <v>326</v>
      </c>
      <c r="AL28" s="58" t="s">
        <v>81</v>
      </c>
      <c r="AM28" s="58" t="s">
        <v>93</v>
      </c>
      <c r="AN28" s="58" t="s">
        <v>81</v>
      </c>
      <c r="AO28" s="58" t="s">
        <v>81</v>
      </c>
      <c r="AP28" s="58" t="s">
        <v>93</v>
      </c>
      <c r="AQ28" s="58" t="s">
        <v>81</v>
      </c>
      <c r="AR28" s="58" t="s">
        <v>93</v>
      </c>
      <c r="AS28" s="58" t="s">
        <v>81</v>
      </c>
      <c r="AT28" s="58" t="s">
        <v>313</v>
      </c>
      <c r="AU28" s="58" t="s">
        <v>81</v>
      </c>
      <c r="AV28" s="58" t="s">
        <v>132</v>
      </c>
      <c r="AW28" s="58" t="s">
        <v>133</v>
      </c>
      <c r="AX28" s="58" t="s">
        <v>81</v>
      </c>
      <c r="AY28" s="58" t="s">
        <v>93</v>
      </c>
      <c r="AZ28" s="58" t="s">
        <v>81</v>
      </c>
      <c r="BA28" s="58" t="s">
        <v>81</v>
      </c>
      <c r="BB28" s="58" t="s">
        <v>93</v>
      </c>
      <c r="BC28" s="58" t="s">
        <v>81</v>
      </c>
      <c r="BD28" s="58" t="s">
        <v>313</v>
      </c>
      <c r="BE28" s="58" t="s">
        <v>313</v>
      </c>
      <c r="BF28" s="58" t="s">
        <v>313</v>
      </c>
      <c r="BG28" s="58" t="s">
        <v>313</v>
      </c>
      <c r="BH28" s="58" t="s">
        <v>313</v>
      </c>
      <c r="BI28" s="58" t="s">
        <v>313</v>
      </c>
      <c r="BJ28" s="58" t="s">
        <v>313</v>
      </c>
      <c r="BK28" s="58" t="s">
        <v>313</v>
      </c>
      <c r="BL28" s="58" t="s">
        <v>313</v>
      </c>
      <c r="BM28" s="58" t="s">
        <v>313</v>
      </c>
      <c r="BN28" s="58" t="s">
        <v>315</v>
      </c>
      <c r="BO28" s="58" t="s">
        <v>98</v>
      </c>
      <c r="BP28" s="58" t="s">
        <v>98</v>
      </c>
      <c r="BQ28" s="58" t="s">
        <v>98</v>
      </c>
      <c r="BR28" s="58" t="s">
        <v>98</v>
      </c>
      <c r="BS28" s="58" t="s">
        <v>123</v>
      </c>
      <c r="BT28" s="58" t="s">
        <v>98</v>
      </c>
      <c r="BU28" s="58" t="s">
        <v>81</v>
      </c>
      <c r="BV28" s="58" t="s">
        <v>81</v>
      </c>
      <c r="BW28" s="58" t="s">
        <v>81</v>
      </c>
      <c r="BX28" s="58" t="s">
        <v>81</v>
      </c>
      <c r="BY28" s="58" t="s">
        <v>81</v>
      </c>
      <c r="BZ28" s="58" t="s">
        <v>81</v>
      </c>
      <c r="CA28" s="58" t="s">
        <v>81</v>
      </c>
      <c r="CB28" s="58" t="s">
        <v>81</v>
      </c>
      <c r="CC28" s="58" t="s">
        <v>81</v>
      </c>
    </row>
    <row r="29" spans="1:81" ht="14.6" customHeight="1" x14ac:dyDescent="0.3">
      <c r="A29" s="91">
        <v>44251.230381944442</v>
      </c>
      <c r="B29" s="91">
        <v>44252.277870370373</v>
      </c>
      <c r="C29" s="90">
        <v>100</v>
      </c>
      <c r="D29" s="90">
        <v>90503</v>
      </c>
      <c r="E29" s="58" t="s">
        <v>80</v>
      </c>
      <c r="F29" s="58" t="s">
        <v>82</v>
      </c>
      <c r="G29" s="58" t="s">
        <v>83</v>
      </c>
      <c r="H29" s="58" t="s">
        <v>84</v>
      </c>
      <c r="I29" s="58" t="s">
        <v>81</v>
      </c>
      <c r="J29" s="58" t="s">
        <v>115</v>
      </c>
      <c r="K29" s="58" t="s">
        <v>86</v>
      </c>
      <c r="L29" s="58" t="s">
        <v>313</v>
      </c>
      <c r="M29" s="58" t="s">
        <v>81</v>
      </c>
      <c r="N29" s="58" t="s">
        <v>313</v>
      </c>
      <c r="O29" s="58" t="s">
        <v>81</v>
      </c>
      <c r="P29" s="58" t="s">
        <v>87</v>
      </c>
      <c r="Q29" s="58" t="s">
        <v>90</v>
      </c>
      <c r="R29" s="58" t="s">
        <v>90</v>
      </c>
      <c r="S29" s="58" t="s">
        <v>81</v>
      </c>
      <c r="T29" s="58" t="s">
        <v>90</v>
      </c>
      <c r="U29" s="58" t="s">
        <v>81</v>
      </c>
      <c r="V29" s="58" t="s">
        <v>90</v>
      </c>
      <c r="W29" s="58" t="s">
        <v>81</v>
      </c>
      <c r="X29" s="58" t="s">
        <v>90</v>
      </c>
      <c r="Y29" s="58" t="s">
        <v>81</v>
      </c>
      <c r="Z29" s="58" t="s">
        <v>90</v>
      </c>
      <c r="AA29" s="58" t="s">
        <v>81</v>
      </c>
      <c r="AB29" s="58" t="s">
        <v>90</v>
      </c>
      <c r="AC29" s="58" t="s">
        <v>81</v>
      </c>
      <c r="AD29" s="58" t="s">
        <v>81</v>
      </c>
      <c r="AE29" s="58" t="s">
        <v>90</v>
      </c>
      <c r="AF29" s="58" t="s">
        <v>81</v>
      </c>
      <c r="AG29" s="58" t="s">
        <v>90</v>
      </c>
      <c r="AH29" s="58" t="s">
        <v>81</v>
      </c>
      <c r="AI29" s="58" t="s">
        <v>90</v>
      </c>
      <c r="AJ29" s="58" t="s">
        <v>81</v>
      </c>
      <c r="AK29" s="58" t="s">
        <v>326</v>
      </c>
      <c r="AL29" s="58" t="s">
        <v>81</v>
      </c>
      <c r="AM29" s="58" t="s">
        <v>90</v>
      </c>
      <c r="AN29" s="58" t="s">
        <v>81</v>
      </c>
      <c r="AO29" s="58" t="s">
        <v>81</v>
      </c>
      <c r="AP29" s="58" t="s">
        <v>90</v>
      </c>
      <c r="AQ29" s="58" t="s">
        <v>81</v>
      </c>
      <c r="AR29" s="58" t="s">
        <v>93</v>
      </c>
      <c r="AS29" s="58" t="s">
        <v>81</v>
      </c>
      <c r="AT29" s="58" t="s">
        <v>326</v>
      </c>
      <c r="AU29" s="58" t="s">
        <v>81</v>
      </c>
      <c r="AV29" s="58" t="s">
        <v>96</v>
      </c>
      <c r="AW29" s="58" t="s">
        <v>81</v>
      </c>
      <c r="AX29" s="58" t="s">
        <v>121</v>
      </c>
      <c r="AY29" s="58" t="s">
        <v>93</v>
      </c>
      <c r="AZ29" s="58" t="s">
        <v>81</v>
      </c>
      <c r="BA29" s="58" t="s">
        <v>81</v>
      </c>
      <c r="BB29" s="58" t="s">
        <v>90</v>
      </c>
      <c r="BC29" s="58" t="s">
        <v>81</v>
      </c>
      <c r="BD29" s="58" t="s">
        <v>315</v>
      </c>
      <c r="BE29" s="58" t="s">
        <v>315</v>
      </c>
      <c r="BF29" s="58" t="s">
        <v>315</v>
      </c>
      <c r="BG29" s="58" t="s">
        <v>315</v>
      </c>
      <c r="BH29" s="58" t="s">
        <v>315</v>
      </c>
      <c r="BI29" s="58" t="s">
        <v>314</v>
      </c>
      <c r="BJ29" s="58" t="s">
        <v>314</v>
      </c>
      <c r="BK29" s="58" t="s">
        <v>314</v>
      </c>
      <c r="BL29" s="58" t="s">
        <v>314</v>
      </c>
      <c r="BM29" s="58" t="s">
        <v>314</v>
      </c>
      <c r="BN29" s="58" t="s">
        <v>326</v>
      </c>
      <c r="BO29" s="58" t="s">
        <v>107</v>
      </c>
      <c r="BP29" s="58" t="s">
        <v>123</v>
      </c>
      <c r="BQ29" s="58" t="s">
        <v>107</v>
      </c>
      <c r="BR29" s="58" t="s">
        <v>107</v>
      </c>
      <c r="BS29" s="58" t="s">
        <v>107</v>
      </c>
      <c r="BT29" s="58" t="s">
        <v>107</v>
      </c>
      <c r="BU29" s="58" t="s">
        <v>81</v>
      </c>
      <c r="BV29" s="58" t="s">
        <v>81</v>
      </c>
      <c r="BW29" s="58" t="s">
        <v>81</v>
      </c>
      <c r="BX29" s="58" t="s">
        <v>81</v>
      </c>
      <c r="BY29" s="58" t="s">
        <v>81</v>
      </c>
      <c r="BZ29" s="58" t="s">
        <v>81</v>
      </c>
      <c r="CA29" s="58" t="s">
        <v>81</v>
      </c>
      <c r="CB29" s="58" t="s">
        <v>81</v>
      </c>
      <c r="CC29" s="58" t="s">
        <v>81</v>
      </c>
    </row>
    <row r="30" spans="1:81" ht="14.6" customHeight="1" x14ac:dyDescent="0.3">
      <c r="A30" s="91">
        <v>44264.207511574074</v>
      </c>
      <c r="B30" s="91">
        <v>44264.21261574074</v>
      </c>
      <c r="C30" s="90">
        <v>100</v>
      </c>
      <c r="D30" s="90">
        <v>440</v>
      </c>
      <c r="E30" s="58" t="s">
        <v>80</v>
      </c>
      <c r="F30" s="58" t="s">
        <v>82</v>
      </c>
      <c r="G30" s="58" t="s">
        <v>83</v>
      </c>
      <c r="H30" s="58" t="s">
        <v>84</v>
      </c>
      <c r="I30" s="58" t="s">
        <v>81</v>
      </c>
      <c r="J30" s="58" t="s">
        <v>100</v>
      </c>
      <c r="K30" s="58" t="s">
        <v>86</v>
      </c>
      <c r="L30" s="58" t="s">
        <v>313</v>
      </c>
      <c r="M30" s="58" t="s">
        <v>81</v>
      </c>
      <c r="N30" s="58" t="s">
        <v>313</v>
      </c>
      <c r="O30" s="58" t="s">
        <v>81</v>
      </c>
      <c r="P30" s="58" t="s">
        <v>87</v>
      </c>
      <c r="Q30" s="58" t="s">
        <v>87</v>
      </c>
      <c r="R30" s="58" t="s">
        <v>90</v>
      </c>
      <c r="S30" s="58" t="s">
        <v>81</v>
      </c>
      <c r="T30" s="58" t="s">
        <v>90</v>
      </c>
      <c r="U30" s="58" t="s">
        <v>81</v>
      </c>
      <c r="V30" s="58" t="s">
        <v>90</v>
      </c>
      <c r="W30" s="58" t="s">
        <v>81</v>
      </c>
      <c r="X30" s="58" t="s">
        <v>90</v>
      </c>
      <c r="Y30" s="58" t="s">
        <v>81</v>
      </c>
      <c r="Z30" s="58" t="s">
        <v>90</v>
      </c>
      <c r="AA30" s="58" t="s">
        <v>81</v>
      </c>
      <c r="AB30" s="58" t="s">
        <v>90</v>
      </c>
      <c r="AC30" s="58" t="s">
        <v>81</v>
      </c>
      <c r="AD30" s="58" t="s">
        <v>81</v>
      </c>
      <c r="AE30" s="58" t="s">
        <v>90</v>
      </c>
      <c r="AF30" s="58" t="s">
        <v>81</v>
      </c>
      <c r="AG30" s="58" t="s">
        <v>90</v>
      </c>
      <c r="AH30" s="58" t="s">
        <v>81</v>
      </c>
      <c r="AI30" s="58" t="s">
        <v>90</v>
      </c>
      <c r="AJ30" s="58" t="s">
        <v>81</v>
      </c>
      <c r="AK30" s="58" t="s">
        <v>326</v>
      </c>
      <c r="AL30" s="58" t="s">
        <v>81</v>
      </c>
      <c r="AM30" s="58" t="s">
        <v>90</v>
      </c>
      <c r="AN30" s="58" t="s">
        <v>81</v>
      </c>
      <c r="AO30" s="58" t="s">
        <v>81</v>
      </c>
      <c r="AP30" s="58" t="s">
        <v>93</v>
      </c>
      <c r="AQ30" s="58" t="s">
        <v>81</v>
      </c>
      <c r="AR30" s="58" t="s">
        <v>93</v>
      </c>
      <c r="AS30" s="58" t="s">
        <v>81</v>
      </c>
      <c r="AT30" s="58" t="s">
        <v>326</v>
      </c>
      <c r="AU30" s="58" t="s">
        <v>81</v>
      </c>
      <c r="AV30" s="58" t="s">
        <v>93</v>
      </c>
      <c r="AW30" s="58" t="s">
        <v>81</v>
      </c>
      <c r="AX30" s="58" t="s">
        <v>81</v>
      </c>
      <c r="AY30" s="58" t="s">
        <v>90</v>
      </c>
      <c r="AZ30" s="58" t="s">
        <v>81</v>
      </c>
      <c r="BA30" s="58" t="s">
        <v>81</v>
      </c>
      <c r="BB30" s="58" t="s">
        <v>93</v>
      </c>
      <c r="BC30" s="58" t="s">
        <v>81</v>
      </c>
      <c r="BD30" s="58" t="s">
        <v>316</v>
      </c>
      <c r="BE30" s="58" t="s">
        <v>316</v>
      </c>
      <c r="BF30" s="58" t="s">
        <v>326</v>
      </c>
      <c r="BG30" s="58" t="s">
        <v>326</v>
      </c>
      <c r="BH30" s="58" t="s">
        <v>326</v>
      </c>
      <c r="BI30" s="58" t="s">
        <v>326</v>
      </c>
      <c r="BJ30" s="58" t="s">
        <v>326</v>
      </c>
      <c r="BK30" s="58" t="s">
        <v>326</v>
      </c>
      <c r="BL30" s="58" t="s">
        <v>326</v>
      </c>
      <c r="BM30" s="58" t="s">
        <v>326</v>
      </c>
      <c r="BN30" s="58" t="s">
        <v>326</v>
      </c>
      <c r="BO30" s="58" t="s">
        <v>122</v>
      </c>
      <c r="BP30" s="58" t="s">
        <v>122</v>
      </c>
      <c r="BQ30" s="58" t="s">
        <v>122</v>
      </c>
      <c r="BR30" s="58" t="s">
        <v>122</v>
      </c>
      <c r="BS30" s="58" t="s">
        <v>122</v>
      </c>
      <c r="BT30" s="58" t="s">
        <v>122</v>
      </c>
      <c r="BU30" s="58" t="s">
        <v>122</v>
      </c>
      <c r="BV30" s="58" t="s">
        <v>81</v>
      </c>
      <c r="BW30" s="58" t="s">
        <v>81</v>
      </c>
      <c r="BX30" s="58" t="s">
        <v>81</v>
      </c>
      <c r="BY30" s="58" t="s">
        <v>81</v>
      </c>
      <c r="BZ30" s="58" t="s">
        <v>81</v>
      </c>
      <c r="CA30" s="58" t="s">
        <v>81</v>
      </c>
      <c r="CB30" s="58" t="s">
        <v>81</v>
      </c>
      <c r="CC30" s="58" t="s">
        <v>81</v>
      </c>
    </row>
    <row r="31" spans="1:81" ht="14.6" customHeight="1" x14ac:dyDescent="0.3">
      <c r="A31" s="91">
        <v>44271.131874999999</v>
      </c>
      <c r="B31" s="91">
        <v>44271.156122685185</v>
      </c>
      <c r="C31" s="90">
        <v>100</v>
      </c>
      <c r="D31" s="90">
        <v>2094</v>
      </c>
      <c r="E31" s="58" t="s">
        <v>80</v>
      </c>
      <c r="F31" s="58" t="s">
        <v>82</v>
      </c>
      <c r="G31" s="58" t="s">
        <v>83</v>
      </c>
      <c r="H31" s="58" t="s">
        <v>84</v>
      </c>
      <c r="I31" s="58" t="s">
        <v>81</v>
      </c>
      <c r="J31" s="58" t="s">
        <v>109</v>
      </c>
      <c r="K31" s="58" t="s">
        <v>86</v>
      </c>
      <c r="L31" s="58" t="s">
        <v>313</v>
      </c>
      <c r="M31" s="58" t="s">
        <v>81</v>
      </c>
      <c r="N31" s="58" t="s">
        <v>313</v>
      </c>
      <c r="O31" s="58" t="s">
        <v>81</v>
      </c>
      <c r="P31" s="58" t="s">
        <v>87</v>
      </c>
      <c r="Q31" s="58" t="s">
        <v>87</v>
      </c>
      <c r="R31" s="58" t="s">
        <v>90</v>
      </c>
      <c r="S31" s="58" t="s">
        <v>81</v>
      </c>
      <c r="T31" s="58" t="s">
        <v>90</v>
      </c>
      <c r="U31" s="58" t="s">
        <v>81</v>
      </c>
      <c r="V31" s="58" t="s">
        <v>90</v>
      </c>
      <c r="W31" s="58" t="s">
        <v>81</v>
      </c>
      <c r="X31" s="58" t="s">
        <v>90</v>
      </c>
      <c r="Y31" s="58" t="s">
        <v>81</v>
      </c>
      <c r="Z31" s="58" t="s">
        <v>90</v>
      </c>
      <c r="AA31" s="58" t="s">
        <v>81</v>
      </c>
      <c r="AB31" s="58" t="s">
        <v>90</v>
      </c>
      <c r="AC31" s="58" t="s">
        <v>81</v>
      </c>
      <c r="AD31" s="58" t="s">
        <v>81</v>
      </c>
      <c r="AE31" s="58" t="s">
        <v>90</v>
      </c>
      <c r="AF31" s="58" t="s">
        <v>81</v>
      </c>
      <c r="AG31" s="58" t="s">
        <v>90</v>
      </c>
      <c r="AH31" s="58" t="s">
        <v>81</v>
      </c>
      <c r="AI31" s="58" t="s">
        <v>90</v>
      </c>
      <c r="AJ31" s="58" t="s">
        <v>81</v>
      </c>
      <c r="AK31" s="58" t="s">
        <v>314</v>
      </c>
      <c r="AL31" s="58" t="s">
        <v>81</v>
      </c>
      <c r="AM31" s="58" t="s">
        <v>91</v>
      </c>
      <c r="AN31" s="58" t="s">
        <v>81</v>
      </c>
      <c r="AO31" s="58" t="s">
        <v>173</v>
      </c>
      <c r="AP31" s="58" t="s">
        <v>90</v>
      </c>
      <c r="AQ31" s="58" t="s">
        <v>81</v>
      </c>
      <c r="AR31" s="58" t="s">
        <v>90</v>
      </c>
      <c r="AS31" s="58" t="s">
        <v>81</v>
      </c>
      <c r="AT31" s="58" t="s">
        <v>326</v>
      </c>
      <c r="AU31" s="58" t="s">
        <v>81</v>
      </c>
      <c r="AV31" s="58" t="s">
        <v>90</v>
      </c>
      <c r="AW31" s="58" t="s">
        <v>81</v>
      </c>
      <c r="AX31" s="58" t="s">
        <v>81</v>
      </c>
      <c r="AY31" s="58" t="s">
        <v>96</v>
      </c>
      <c r="AZ31" s="58" t="s">
        <v>81</v>
      </c>
      <c r="BA31" s="58" t="s">
        <v>174</v>
      </c>
      <c r="BB31" s="58" t="s">
        <v>104</v>
      </c>
      <c r="BC31" s="58" t="s">
        <v>175</v>
      </c>
      <c r="BD31" s="58" t="s">
        <v>316</v>
      </c>
      <c r="BE31" s="58" t="s">
        <v>316</v>
      </c>
      <c r="BF31" s="58" t="s">
        <v>326</v>
      </c>
      <c r="BG31" s="58" t="s">
        <v>326</v>
      </c>
      <c r="BH31" s="58" t="s">
        <v>326</v>
      </c>
      <c r="BI31" s="58" t="s">
        <v>312</v>
      </c>
      <c r="BJ31" s="58" t="s">
        <v>314</v>
      </c>
      <c r="BK31" s="58" t="s">
        <v>314</v>
      </c>
      <c r="BL31" s="58" t="s">
        <v>312</v>
      </c>
      <c r="BM31" s="58" t="s">
        <v>326</v>
      </c>
      <c r="BN31" s="58" t="s">
        <v>326</v>
      </c>
      <c r="BO31" s="58" t="s">
        <v>106</v>
      </c>
      <c r="BP31" s="58" t="s">
        <v>106</v>
      </c>
      <c r="BQ31" s="58" t="s">
        <v>106</v>
      </c>
      <c r="BR31" s="58" t="s">
        <v>122</v>
      </c>
      <c r="BS31" s="58" t="s">
        <v>123</v>
      </c>
      <c r="BT31" s="58" t="s">
        <v>122</v>
      </c>
      <c r="BU31" s="58" t="s">
        <v>81</v>
      </c>
      <c r="BV31" s="58" t="s">
        <v>81</v>
      </c>
      <c r="BW31" s="58" t="s">
        <v>81</v>
      </c>
      <c r="BX31" s="90">
        <v>0</v>
      </c>
      <c r="BY31" s="90">
        <v>-5</v>
      </c>
      <c r="BZ31" s="58" t="s">
        <v>99</v>
      </c>
      <c r="CA31" s="58" t="s">
        <v>81</v>
      </c>
      <c r="CB31" s="58" t="s">
        <v>81</v>
      </c>
      <c r="CC31" s="58" t="s">
        <v>81</v>
      </c>
    </row>
    <row r="32" spans="1:81" ht="14.6" customHeight="1" x14ac:dyDescent="0.3">
      <c r="A32" s="91">
        <v>44265.254305555558</v>
      </c>
      <c r="B32" s="91">
        <v>44265.264768518522</v>
      </c>
      <c r="C32" s="90">
        <v>100</v>
      </c>
      <c r="D32" s="90">
        <v>904</v>
      </c>
      <c r="E32" s="58" t="s">
        <v>80</v>
      </c>
      <c r="F32" s="58" t="s">
        <v>82</v>
      </c>
      <c r="G32" s="58" t="s">
        <v>83</v>
      </c>
      <c r="H32" s="58" t="s">
        <v>84</v>
      </c>
      <c r="I32" s="58" t="s">
        <v>81</v>
      </c>
      <c r="J32" s="58" t="s">
        <v>100</v>
      </c>
      <c r="K32" s="58" t="s">
        <v>86</v>
      </c>
      <c r="L32" s="58" t="s">
        <v>313</v>
      </c>
      <c r="M32" s="58" t="s">
        <v>81</v>
      </c>
      <c r="N32" s="58" t="s">
        <v>313</v>
      </c>
      <c r="O32" s="58" t="s">
        <v>81</v>
      </c>
      <c r="P32" s="58" t="s">
        <v>87</v>
      </c>
      <c r="Q32" s="58" t="s">
        <v>87</v>
      </c>
      <c r="R32" s="58" t="s">
        <v>90</v>
      </c>
      <c r="S32" s="58" t="s">
        <v>81</v>
      </c>
      <c r="T32" s="58" t="s">
        <v>90</v>
      </c>
      <c r="U32" s="58" t="s">
        <v>81</v>
      </c>
      <c r="V32" s="58" t="s">
        <v>90</v>
      </c>
      <c r="W32" s="58" t="s">
        <v>81</v>
      </c>
      <c r="X32" s="58" t="s">
        <v>90</v>
      </c>
      <c r="Y32" s="58" t="s">
        <v>81</v>
      </c>
      <c r="Z32" s="58" t="s">
        <v>90</v>
      </c>
      <c r="AA32" s="58" t="s">
        <v>81</v>
      </c>
      <c r="AB32" s="58" t="s">
        <v>90</v>
      </c>
      <c r="AC32" s="58" t="s">
        <v>81</v>
      </c>
      <c r="AD32" s="58" t="s">
        <v>81</v>
      </c>
      <c r="AE32" s="58" t="s">
        <v>90</v>
      </c>
      <c r="AF32" s="58" t="s">
        <v>81</v>
      </c>
      <c r="AG32" s="58" t="s">
        <v>90</v>
      </c>
      <c r="AH32" s="58" t="s">
        <v>81</v>
      </c>
      <c r="AI32" s="58" t="s">
        <v>90</v>
      </c>
      <c r="AJ32" s="58" t="s">
        <v>81</v>
      </c>
      <c r="AK32" s="58" t="s">
        <v>326</v>
      </c>
      <c r="AL32" s="58" t="s">
        <v>81</v>
      </c>
      <c r="AM32" s="58" t="s">
        <v>93</v>
      </c>
      <c r="AN32" s="58" t="s">
        <v>81</v>
      </c>
      <c r="AO32" s="58" t="s">
        <v>81</v>
      </c>
      <c r="AP32" s="58" t="s">
        <v>93</v>
      </c>
      <c r="AQ32" s="58" t="s">
        <v>81</v>
      </c>
      <c r="AR32" s="58" t="s">
        <v>93</v>
      </c>
      <c r="AS32" s="58" t="s">
        <v>81</v>
      </c>
      <c r="AT32" s="58" t="s">
        <v>313</v>
      </c>
      <c r="AU32" s="58" t="s">
        <v>137</v>
      </c>
      <c r="AV32" s="58" t="s">
        <v>90</v>
      </c>
      <c r="AW32" s="58" t="s">
        <v>81</v>
      </c>
      <c r="AX32" s="58" t="s">
        <v>81</v>
      </c>
      <c r="AY32" s="58" t="s">
        <v>90</v>
      </c>
      <c r="AZ32" s="58" t="s">
        <v>81</v>
      </c>
      <c r="BA32" s="58" t="s">
        <v>81</v>
      </c>
      <c r="BB32" s="58" t="s">
        <v>90</v>
      </c>
      <c r="BC32" s="58" t="s">
        <v>81</v>
      </c>
      <c r="BD32" s="58" t="s">
        <v>316</v>
      </c>
      <c r="BE32" s="58" t="s">
        <v>316</v>
      </c>
      <c r="BF32" s="58" t="s">
        <v>326</v>
      </c>
      <c r="BG32" s="58" t="s">
        <v>326</v>
      </c>
      <c r="BH32" s="58" t="s">
        <v>326</v>
      </c>
      <c r="BI32" s="58" t="s">
        <v>313</v>
      </c>
      <c r="BJ32" s="58" t="s">
        <v>313</v>
      </c>
      <c r="BK32" s="58" t="s">
        <v>313</v>
      </c>
      <c r="BL32" s="58" t="s">
        <v>313</v>
      </c>
      <c r="BM32" s="58" t="s">
        <v>313</v>
      </c>
      <c r="BN32" s="58" t="s">
        <v>323</v>
      </c>
      <c r="BO32" s="58" t="s">
        <v>106</v>
      </c>
      <c r="BP32" s="58" t="s">
        <v>128</v>
      </c>
      <c r="BQ32" s="58" t="s">
        <v>98</v>
      </c>
      <c r="BR32" s="58" t="s">
        <v>98</v>
      </c>
      <c r="BS32" s="58" t="s">
        <v>98</v>
      </c>
      <c r="BT32" s="58" t="s">
        <v>106</v>
      </c>
      <c r="BU32" s="58" t="s">
        <v>122</v>
      </c>
      <c r="BV32" s="58" t="s">
        <v>81</v>
      </c>
      <c r="BW32" s="58" t="s">
        <v>81</v>
      </c>
      <c r="BX32" s="58" t="s">
        <v>81</v>
      </c>
      <c r="BY32" s="58" t="s">
        <v>81</v>
      </c>
      <c r="BZ32" s="58" t="s">
        <v>81</v>
      </c>
      <c r="CA32" s="58" t="s">
        <v>81</v>
      </c>
      <c r="CB32" s="58" t="s">
        <v>81</v>
      </c>
      <c r="CC32" s="58" t="s">
        <v>81</v>
      </c>
    </row>
    <row r="33" spans="1:81" ht="14.6" customHeight="1" x14ac:dyDescent="0.3">
      <c r="A33" s="91">
        <v>44251.217164351852</v>
      </c>
      <c r="B33" s="91">
        <v>44251.22693287037</v>
      </c>
      <c r="C33" s="90">
        <v>17</v>
      </c>
      <c r="D33" s="90">
        <v>844</v>
      </c>
      <c r="E33" s="58" t="s">
        <v>135</v>
      </c>
      <c r="F33" s="58" t="s">
        <v>82</v>
      </c>
      <c r="G33" s="58" t="s">
        <v>83</v>
      </c>
      <c r="H33" s="58" t="s">
        <v>84</v>
      </c>
      <c r="I33" s="58" t="s">
        <v>81</v>
      </c>
      <c r="J33" s="58" t="s">
        <v>115</v>
      </c>
      <c r="K33" s="58" t="s">
        <v>86</v>
      </c>
      <c r="L33" s="58" t="s">
        <v>314</v>
      </c>
      <c r="M33" s="58" t="s">
        <v>81</v>
      </c>
      <c r="N33" s="58" t="s">
        <v>314</v>
      </c>
      <c r="O33" s="58" t="s">
        <v>81</v>
      </c>
      <c r="P33" s="58" t="s">
        <v>81</v>
      </c>
      <c r="Q33" s="58" t="s">
        <v>81</v>
      </c>
      <c r="R33" s="58" t="s">
        <v>81</v>
      </c>
      <c r="S33" s="58" t="s">
        <v>81</v>
      </c>
      <c r="T33" s="58" t="s">
        <v>81</v>
      </c>
      <c r="U33" s="58" t="s">
        <v>81</v>
      </c>
      <c r="V33" s="58" t="s">
        <v>81</v>
      </c>
      <c r="W33" s="58" t="s">
        <v>81</v>
      </c>
      <c r="X33" s="58" t="s">
        <v>81</v>
      </c>
      <c r="Y33" s="58" t="s">
        <v>81</v>
      </c>
      <c r="Z33" s="58" t="s">
        <v>81</v>
      </c>
      <c r="AA33" s="58" t="s">
        <v>81</v>
      </c>
      <c r="AB33" s="58" t="s">
        <v>81</v>
      </c>
      <c r="AC33" s="58" t="s">
        <v>81</v>
      </c>
      <c r="AD33" s="58" t="s">
        <v>81</v>
      </c>
      <c r="AE33" s="58" t="s">
        <v>81</v>
      </c>
      <c r="AF33" s="58" t="s">
        <v>81</v>
      </c>
      <c r="AG33" s="58" t="s">
        <v>81</v>
      </c>
      <c r="AH33" s="58" t="s">
        <v>81</v>
      </c>
      <c r="AI33" s="58" t="s">
        <v>81</v>
      </c>
      <c r="AJ33" s="58" t="s">
        <v>81</v>
      </c>
      <c r="AK33" s="58" t="s">
        <v>81</v>
      </c>
      <c r="AL33" s="58" t="s">
        <v>81</v>
      </c>
      <c r="AM33" s="58" t="s">
        <v>81</v>
      </c>
      <c r="AN33" s="58" t="s">
        <v>81</v>
      </c>
      <c r="AO33" s="58" t="s">
        <v>81</v>
      </c>
      <c r="AP33" s="58" t="s">
        <v>81</v>
      </c>
      <c r="AQ33" s="58" t="s">
        <v>81</v>
      </c>
      <c r="AR33" s="58" t="s">
        <v>81</v>
      </c>
      <c r="AS33" s="58" t="s">
        <v>81</v>
      </c>
      <c r="AT33" s="58" t="s">
        <v>81</v>
      </c>
      <c r="AU33" s="58" t="s">
        <v>81</v>
      </c>
      <c r="AV33" s="58" t="s">
        <v>81</v>
      </c>
      <c r="AW33" s="58" t="s">
        <v>81</v>
      </c>
      <c r="AX33" s="58" t="s">
        <v>81</v>
      </c>
      <c r="AY33" s="58" t="s">
        <v>81</v>
      </c>
      <c r="AZ33" s="58" t="s">
        <v>81</v>
      </c>
      <c r="BA33" s="58" t="s">
        <v>81</v>
      </c>
      <c r="BB33" s="58" t="s">
        <v>81</v>
      </c>
      <c r="BC33" s="58" t="s">
        <v>81</v>
      </c>
      <c r="BD33" s="58" t="s">
        <v>81</v>
      </c>
      <c r="BE33" s="58" t="s">
        <v>81</v>
      </c>
      <c r="BF33" s="58" t="s">
        <v>81</v>
      </c>
      <c r="BG33" s="58" t="s">
        <v>81</v>
      </c>
      <c r="BH33" s="58" t="s">
        <v>81</v>
      </c>
      <c r="BI33" s="58" t="s">
        <v>81</v>
      </c>
      <c r="BJ33" s="58" t="s">
        <v>81</v>
      </c>
      <c r="BK33" s="58" t="s">
        <v>81</v>
      </c>
      <c r="BL33" s="58" t="s">
        <v>81</v>
      </c>
      <c r="BM33" s="58" t="s">
        <v>81</v>
      </c>
      <c r="BN33" s="58" t="s">
        <v>81</v>
      </c>
      <c r="BO33" s="58" t="s">
        <v>81</v>
      </c>
      <c r="BP33" s="58" t="s">
        <v>81</v>
      </c>
      <c r="BQ33" s="58" t="s">
        <v>81</v>
      </c>
      <c r="BR33" s="58" t="s">
        <v>81</v>
      </c>
      <c r="BS33" s="58" t="s">
        <v>81</v>
      </c>
      <c r="BT33" s="58" t="s">
        <v>81</v>
      </c>
      <c r="BU33" s="58" t="s">
        <v>81</v>
      </c>
      <c r="BV33" s="58" t="s">
        <v>81</v>
      </c>
      <c r="BW33" s="58" t="s">
        <v>81</v>
      </c>
      <c r="BX33" s="58" t="s">
        <v>81</v>
      </c>
      <c r="BY33" s="58" t="s">
        <v>81</v>
      </c>
      <c r="BZ33" s="58" t="s">
        <v>81</v>
      </c>
      <c r="CA33" s="58" t="s">
        <v>81</v>
      </c>
      <c r="CB33" s="58" t="s">
        <v>81</v>
      </c>
      <c r="CC33" s="58" t="s">
        <v>81</v>
      </c>
    </row>
    <row r="34" spans="1:81" ht="14.6" customHeight="1" x14ac:dyDescent="0.3">
      <c r="A34" s="91">
        <v>44251.228356481479</v>
      </c>
      <c r="B34" s="91">
        <v>44258.994652777779</v>
      </c>
      <c r="C34" s="90">
        <v>100</v>
      </c>
      <c r="D34" s="90">
        <v>671008</v>
      </c>
      <c r="E34" s="58" t="s">
        <v>80</v>
      </c>
      <c r="F34" s="58" t="s">
        <v>82</v>
      </c>
      <c r="G34" s="58" t="s">
        <v>83</v>
      </c>
      <c r="H34" s="58" t="s">
        <v>84</v>
      </c>
      <c r="I34" s="58" t="s">
        <v>81</v>
      </c>
      <c r="J34" s="58" t="s">
        <v>100</v>
      </c>
      <c r="K34" s="58" t="s">
        <v>86</v>
      </c>
      <c r="L34" s="58" t="s">
        <v>313</v>
      </c>
      <c r="M34" s="58" t="s">
        <v>81</v>
      </c>
      <c r="N34" s="58" t="s">
        <v>314</v>
      </c>
      <c r="O34" s="58" t="s">
        <v>81</v>
      </c>
      <c r="P34" s="58" t="s">
        <v>101</v>
      </c>
      <c r="Q34" s="58" t="s">
        <v>87</v>
      </c>
      <c r="R34" s="58" t="s">
        <v>117</v>
      </c>
      <c r="S34" s="58" t="s">
        <v>81</v>
      </c>
      <c r="T34" s="58" t="s">
        <v>89</v>
      </c>
      <c r="U34" s="58" t="s">
        <v>87</v>
      </c>
      <c r="V34" s="58" t="s">
        <v>88</v>
      </c>
      <c r="W34" s="58" t="s">
        <v>87</v>
      </c>
      <c r="X34" s="58" t="s">
        <v>90</v>
      </c>
      <c r="Y34" s="58" t="s">
        <v>81</v>
      </c>
      <c r="Z34" s="58" t="s">
        <v>89</v>
      </c>
      <c r="AA34" s="58" t="s">
        <v>87</v>
      </c>
      <c r="AB34" s="58" t="s">
        <v>90</v>
      </c>
      <c r="AC34" s="58" t="s">
        <v>81</v>
      </c>
      <c r="AD34" s="58" t="s">
        <v>81</v>
      </c>
      <c r="AE34" s="58" t="s">
        <v>89</v>
      </c>
      <c r="AF34" s="58" t="s">
        <v>313</v>
      </c>
      <c r="AG34" s="58" t="s">
        <v>89</v>
      </c>
      <c r="AH34" s="58" t="s">
        <v>313</v>
      </c>
      <c r="AI34" s="58" t="s">
        <v>90</v>
      </c>
      <c r="AJ34" s="58" t="s">
        <v>81</v>
      </c>
      <c r="AK34" s="58" t="s">
        <v>313</v>
      </c>
      <c r="AL34" s="58" t="s">
        <v>87</v>
      </c>
      <c r="AM34" s="58" t="s">
        <v>90</v>
      </c>
      <c r="AN34" s="58" t="s">
        <v>81</v>
      </c>
      <c r="AO34" s="58" t="s">
        <v>81</v>
      </c>
      <c r="AP34" s="58" t="s">
        <v>104</v>
      </c>
      <c r="AQ34" s="58" t="s">
        <v>134</v>
      </c>
      <c r="AR34" s="58" t="s">
        <v>90</v>
      </c>
      <c r="AS34" s="58" t="s">
        <v>81</v>
      </c>
      <c r="AT34" s="58" t="s">
        <v>313</v>
      </c>
      <c r="AU34" s="58" t="s">
        <v>81</v>
      </c>
      <c r="AV34" s="58" t="s">
        <v>90</v>
      </c>
      <c r="AW34" s="58" t="s">
        <v>81</v>
      </c>
      <c r="AX34" s="58" t="s">
        <v>81</v>
      </c>
      <c r="AY34" s="58" t="s">
        <v>90</v>
      </c>
      <c r="AZ34" s="58" t="s">
        <v>81</v>
      </c>
      <c r="BA34" s="58" t="s">
        <v>81</v>
      </c>
      <c r="BB34" s="58" t="s">
        <v>90</v>
      </c>
      <c r="BC34" s="58" t="s">
        <v>81</v>
      </c>
      <c r="BD34" s="58" t="s">
        <v>313</v>
      </c>
      <c r="BE34" s="58" t="s">
        <v>313</v>
      </c>
      <c r="BF34" s="58" t="s">
        <v>313</v>
      </c>
      <c r="BG34" s="58" t="s">
        <v>313</v>
      </c>
      <c r="BH34" s="58" t="s">
        <v>313</v>
      </c>
      <c r="BI34" s="58" t="s">
        <v>326</v>
      </c>
      <c r="BJ34" s="58" t="s">
        <v>326</v>
      </c>
      <c r="BK34" s="58" t="s">
        <v>326</v>
      </c>
      <c r="BL34" s="58" t="s">
        <v>326</v>
      </c>
      <c r="BM34" s="58" t="s">
        <v>326</v>
      </c>
      <c r="BN34" s="58" t="s">
        <v>313</v>
      </c>
      <c r="BO34" s="58" t="s">
        <v>98</v>
      </c>
      <c r="BP34" s="58" t="s">
        <v>98</v>
      </c>
      <c r="BQ34" s="58" t="s">
        <v>98</v>
      </c>
      <c r="BR34" s="58" t="s">
        <v>98</v>
      </c>
      <c r="BS34" s="58" t="s">
        <v>98</v>
      </c>
      <c r="BT34" s="58" t="s">
        <v>98</v>
      </c>
      <c r="BU34" s="58" t="s">
        <v>81</v>
      </c>
      <c r="BV34" s="58" t="s">
        <v>81</v>
      </c>
      <c r="BW34" s="58" t="s">
        <v>81</v>
      </c>
      <c r="BX34" s="58" t="s">
        <v>81</v>
      </c>
      <c r="BY34" s="58" t="s">
        <v>81</v>
      </c>
      <c r="BZ34" s="58" t="s">
        <v>81</v>
      </c>
      <c r="CA34" s="58" t="s">
        <v>81</v>
      </c>
      <c r="CB34" s="58" t="s">
        <v>81</v>
      </c>
      <c r="CC34" s="58" t="s">
        <v>81</v>
      </c>
    </row>
    <row r="35" spans="1:81" ht="14.6" customHeight="1" x14ac:dyDescent="0.3">
      <c r="A35" s="91">
        <v>44273.090624999997</v>
      </c>
      <c r="B35" s="91">
        <v>44273.157048611109</v>
      </c>
      <c r="C35" s="90">
        <v>100</v>
      </c>
      <c r="D35" s="90">
        <v>5738</v>
      </c>
      <c r="E35" s="58" t="s">
        <v>80</v>
      </c>
      <c r="F35" s="58" t="s">
        <v>136</v>
      </c>
      <c r="G35" s="58" t="s">
        <v>83</v>
      </c>
      <c r="H35" s="58" t="s">
        <v>84</v>
      </c>
      <c r="I35" s="58" t="s">
        <v>81</v>
      </c>
      <c r="J35" s="58" t="s">
        <v>127</v>
      </c>
      <c r="K35" s="58" t="s">
        <v>86</v>
      </c>
      <c r="L35" s="58" t="s">
        <v>313</v>
      </c>
      <c r="M35" s="58" t="s">
        <v>81</v>
      </c>
      <c r="N35" s="58" t="s">
        <v>314</v>
      </c>
      <c r="O35" s="58" t="s">
        <v>81</v>
      </c>
      <c r="P35" s="58" t="s">
        <v>101</v>
      </c>
      <c r="Q35" s="58" t="s">
        <v>101</v>
      </c>
      <c r="R35" s="58" t="s">
        <v>88</v>
      </c>
      <c r="S35" s="58" t="s">
        <v>312</v>
      </c>
      <c r="T35" s="58" t="s">
        <v>88</v>
      </c>
      <c r="U35" s="58" t="s">
        <v>101</v>
      </c>
      <c r="V35" s="58" t="s">
        <v>88</v>
      </c>
      <c r="W35" s="58" t="s">
        <v>101</v>
      </c>
      <c r="X35" s="58" t="s">
        <v>88</v>
      </c>
      <c r="Y35" s="58" t="s">
        <v>101</v>
      </c>
      <c r="Z35" s="58" t="s">
        <v>88</v>
      </c>
      <c r="AA35" s="58" t="s">
        <v>101</v>
      </c>
      <c r="AB35" s="58" t="s">
        <v>90</v>
      </c>
      <c r="AC35" s="58" t="s">
        <v>81</v>
      </c>
      <c r="AD35" s="58" t="s">
        <v>81</v>
      </c>
      <c r="AE35" s="58" t="s">
        <v>88</v>
      </c>
      <c r="AF35" s="58" t="s">
        <v>312</v>
      </c>
      <c r="AG35" s="58" t="s">
        <v>88</v>
      </c>
      <c r="AH35" s="58" t="s">
        <v>312</v>
      </c>
      <c r="AI35" s="58" t="s">
        <v>88</v>
      </c>
      <c r="AJ35" s="58" t="s">
        <v>101</v>
      </c>
      <c r="AK35" s="58" t="s">
        <v>312</v>
      </c>
      <c r="AL35" s="58" t="s">
        <v>101</v>
      </c>
      <c r="AM35" s="58" t="s">
        <v>93</v>
      </c>
      <c r="AN35" s="58" t="s">
        <v>81</v>
      </c>
      <c r="AO35" s="58" t="s">
        <v>81</v>
      </c>
      <c r="AP35" s="58" t="s">
        <v>93</v>
      </c>
      <c r="AQ35" s="58" t="s">
        <v>81</v>
      </c>
      <c r="AR35" s="58" t="s">
        <v>93</v>
      </c>
      <c r="AS35" s="58" t="s">
        <v>81</v>
      </c>
      <c r="AT35" s="58" t="s">
        <v>323</v>
      </c>
      <c r="AU35" s="58" t="s">
        <v>183</v>
      </c>
      <c r="AV35" s="58" t="s">
        <v>93</v>
      </c>
      <c r="AW35" s="58" t="s">
        <v>81</v>
      </c>
      <c r="AX35" s="58" t="s">
        <v>81</v>
      </c>
      <c r="AY35" s="58" t="s">
        <v>93</v>
      </c>
      <c r="AZ35" s="58" t="s">
        <v>81</v>
      </c>
      <c r="BA35" s="58" t="s">
        <v>81</v>
      </c>
      <c r="BB35" s="58" t="s">
        <v>90</v>
      </c>
      <c r="BC35" s="58" t="s">
        <v>81</v>
      </c>
      <c r="BD35" s="58" t="s">
        <v>312</v>
      </c>
      <c r="BE35" s="58" t="s">
        <v>312</v>
      </c>
      <c r="BF35" s="58" t="s">
        <v>312</v>
      </c>
      <c r="BG35" s="58" t="s">
        <v>312</v>
      </c>
      <c r="BH35" s="58" t="s">
        <v>312</v>
      </c>
      <c r="BI35" s="58" t="s">
        <v>312</v>
      </c>
      <c r="BJ35" s="58" t="s">
        <v>312</v>
      </c>
      <c r="BK35" s="58" t="s">
        <v>312</v>
      </c>
      <c r="BL35" s="58" t="s">
        <v>312</v>
      </c>
      <c r="BM35" s="58" t="s">
        <v>312</v>
      </c>
      <c r="BN35" s="58" t="s">
        <v>313</v>
      </c>
      <c r="BO35" s="58" t="s">
        <v>106</v>
      </c>
      <c r="BP35" s="58" t="s">
        <v>106</v>
      </c>
      <c r="BQ35" s="58" t="s">
        <v>98</v>
      </c>
      <c r="BR35" s="58" t="s">
        <v>128</v>
      </c>
      <c r="BS35" s="58" t="s">
        <v>106</v>
      </c>
      <c r="BT35" s="58" t="s">
        <v>81</v>
      </c>
      <c r="BU35" s="58" t="s">
        <v>81</v>
      </c>
      <c r="BV35" s="58" t="s">
        <v>81</v>
      </c>
      <c r="BW35" s="58" t="s">
        <v>81</v>
      </c>
      <c r="BX35" s="58" t="s">
        <v>81</v>
      </c>
      <c r="BY35" s="58" t="s">
        <v>81</v>
      </c>
      <c r="BZ35" s="58" t="s">
        <v>81</v>
      </c>
      <c r="CA35" s="58" t="s">
        <v>81</v>
      </c>
      <c r="CB35" s="58" t="s">
        <v>81</v>
      </c>
      <c r="CC35" s="58" t="s">
        <v>81</v>
      </c>
    </row>
    <row r="36" spans="1:81" ht="14.6" customHeight="1" x14ac:dyDescent="0.3">
      <c r="A36" s="91">
        <v>44274.085370370369</v>
      </c>
      <c r="B36" s="91">
        <v>44274.147557870368</v>
      </c>
      <c r="C36" s="90">
        <v>100</v>
      </c>
      <c r="D36" s="90">
        <v>5373</v>
      </c>
      <c r="E36" s="58" t="s">
        <v>80</v>
      </c>
      <c r="F36" s="58" t="s">
        <v>136</v>
      </c>
      <c r="G36" s="58" t="s">
        <v>83</v>
      </c>
      <c r="H36" s="58" t="s">
        <v>184</v>
      </c>
      <c r="I36" s="58" t="s">
        <v>185</v>
      </c>
      <c r="J36" s="58" t="s">
        <v>109</v>
      </c>
      <c r="K36" s="58" t="s">
        <v>86</v>
      </c>
      <c r="L36" s="58" t="s">
        <v>314</v>
      </c>
      <c r="M36" s="58" t="s">
        <v>186</v>
      </c>
      <c r="N36" s="58" t="s">
        <v>314</v>
      </c>
      <c r="O36" s="58" t="s">
        <v>81</v>
      </c>
      <c r="P36" s="58" t="s">
        <v>87</v>
      </c>
      <c r="Q36" s="58" t="s">
        <v>87</v>
      </c>
      <c r="R36" s="58" t="s">
        <v>117</v>
      </c>
      <c r="S36" s="58" t="s">
        <v>81</v>
      </c>
      <c r="T36" s="58" t="s">
        <v>117</v>
      </c>
      <c r="U36" s="58" t="s">
        <v>81</v>
      </c>
      <c r="V36" s="58" t="s">
        <v>117</v>
      </c>
      <c r="W36" s="58" t="s">
        <v>81</v>
      </c>
      <c r="X36" s="58" t="s">
        <v>89</v>
      </c>
      <c r="Y36" s="58" t="s">
        <v>94</v>
      </c>
      <c r="Z36" s="58" t="s">
        <v>89</v>
      </c>
      <c r="AA36" s="58" t="s">
        <v>94</v>
      </c>
      <c r="AB36" s="58" t="s">
        <v>89</v>
      </c>
      <c r="AC36" s="58" t="s">
        <v>94</v>
      </c>
      <c r="AD36" s="58" t="s">
        <v>94</v>
      </c>
      <c r="AE36" s="58" t="s">
        <v>89</v>
      </c>
      <c r="AF36" s="58" t="s">
        <v>314</v>
      </c>
      <c r="AG36" s="58" t="s">
        <v>89</v>
      </c>
      <c r="AH36" s="58" t="s">
        <v>313</v>
      </c>
      <c r="AI36" s="58" t="s">
        <v>89</v>
      </c>
      <c r="AJ36" s="58" t="s">
        <v>87</v>
      </c>
      <c r="AK36" s="58" t="s">
        <v>313</v>
      </c>
      <c r="AL36" s="58" t="s">
        <v>87</v>
      </c>
      <c r="AM36" s="58" t="s">
        <v>93</v>
      </c>
      <c r="AN36" s="58" t="s">
        <v>81</v>
      </c>
      <c r="AO36" s="58" t="s">
        <v>81</v>
      </c>
      <c r="AP36" s="58" t="s">
        <v>93</v>
      </c>
      <c r="AQ36" s="58" t="s">
        <v>81</v>
      </c>
      <c r="AR36" s="58" t="s">
        <v>93</v>
      </c>
      <c r="AS36" s="58" t="s">
        <v>81</v>
      </c>
      <c r="AT36" s="58" t="s">
        <v>313</v>
      </c>
      <c r="AU36" s="58" t="s">
        <v>81</v>
      </c>
      <c r="AV36" s="58" t="s">
        <v>93</v>
      </c>
      <c r="AW36" s="58" t="s">
        <v>81</v>
      </c>
      <c r="AX36" s="58" t="s">
        <v>81</v>
      </c>
      <c r="AY36" s="58" t="s">
        <v>93</v>
      </c>
      <c r="AZ36" s="58" t="s">
        <v>81</v>
      </c>
      <c r="BA36" s="58" t="s">
        <v>81</v>
      </c>
      <c r="BB36" s="58" t="s">
        <v>90</v>
      </c>
      <c r="BC36" s="58" t="s">
        <v>81</v>
      </c>
      <c r="BD36" s="58" t="s">
        <v>313</v>
      </c>
      <c r="BE36" s="58" t="s">
        <v>313</v>
      </c>
      <c r="BF36" s="58" t="s">
        <v>313</v>
      </c>
      <c r="BG36" s="58" t="s">
        <v>313</v>
      </c>
      <c r="BH36" s="58" t="s">
        <v>313</v>
      </c>
      <c r="BI36" s="58" t="s">
        <v>313</v>
      </c>
      <c r="BJ36" s="58" t="s">
        <v>313</v>
      </c>
      <c r="BK36" s="58" t="s">
        <v>313</v>
      </c>
      <c r="BL36" s="58" t="s">
        <v>313</v>
      </c>
      <c r="BM36" s="58" t="s">
        <v>313</v>
      </c>
      <c r="BN36" s="58" t="s">
        <v>313</v>
      </c>
      <c r="BO36" s="58" t="s">
        <v>128</v>
      </c>
      <c r="BP36" s="58" t="s">
        <v>98</v>
      </c>
      <c r="BQ36" s="58" t="s">
        <v>98</v>
      </c>
      <c r="BR36" s="58" t="s">
        <v>98</v>
      </c>
      <c r="BS36" s="58" t="s">
        <v>98</v>
      </c>
      <c r="BT36" s="58" t="s">
        <v>98</v>
      </c>
      <c r="BU36" s="58" t="s">
        <v>81</v>
      </c>
      <c r="BV36" s="58" t="s">
        <v>81</v>
      </c>
      <c r="BW36" s="58" t="s">
        <v>81</v>
      </c>
      <c r="BX36" s="58" t="s">
        <v>81</v>
      </c>
      <c r="BY36" s="58" t="s">
        <v>81</v>
      </c>
      <c r="BZ36" s="58" t="s">
        <v>81</v>
      </c>
      <c r="CA36" s="58" t="s">
        <v>81</v>
      </c>
      <c r="CB36" s="58" t="s">
        <v>81</v>
      </c>
      <c r="CC36" s="58" t="s">
        <v>81</v>
      </c>
    </row>
    <row r="37" spans="1:81" ht="14.6" customHeight="1" x14ac:dyDescent="0.3">
      <c r="A37" s="91">
        <v>44266.102233796293</v>
      </c>
      <c r="B37" s="91">
        <v>44266.160578703704</v>
      </c>
      <c r="C37" s="90">
        <v>100</v>
      </c>
      <c r="D37" s="90">
        <v>5040</v>
      </c>
      <c r="E37" s="58" t="s">
        <v>80</v>
      </c>
      <c r="F37" s="58" t="s">
        <v>82</v>
      </c>
      <c r="G37" s="58" t="s">
        <v>83</v>
      </c>
      <c r="H37" s="58" t="s">
        <v>84</v>
      </c>
      <c r="I37" s="58" t="s">
        <v>81</v>
      </c>
      <c r="J37" s="58" t="s">
        <v>127</v>
      </c>
      <c r="K37" s="58" t="s">
        <v>86</v>
      </c>
      <c r="L37" s="58" t="s">
        <v>314</v>
      </c>
      <c r="M37" s="58" t="s">
        <v>157</v>
      </c>
      <c r="N37" s="58" t="s">
        <v>314</v>
      </c>
      <c r="O37" s="58" t="s">
        <v>81</v>
      </c>
      <c r="P37" s="58" t="s">
        <v>87</v>
      </c>
      <c r="Q37" s="58" t="s">
        <v>87</v>
      </c>
      <c r="R37" s="58" t="s">
        <v>90</v>
      </c>
      <c r="S37" s="58" t="s">
        <v>81</v>
      </c>
      <c r="T37" s="58" t="s">
        <v>90</v>
      </c>
      <c r="U37" s="58" t="s">
        <v>81</v>
      </c>
      <c r="V37" s="58" t="s">
        <v>90</v>
      </c>
      <c r="W37" s="58" t="s">
        <v>81</v>
      </c>
      <c r="X37" s="58" t="s">
        <v>90</v>
      </c>
      <c r="Y37" s="58" t="s">
        <v>81</v>
      </c>
      <c r="Z37" s="58" t="s">
        <v>89</v>
      </c>
      <c r="AA37" s="58" t="s">
        <v>87</v>
      </c>
      <c r="AB37" s="58" t="s">
        <v>90</v>
      </c>
      <c r="AC37" s="58" t="s">
        <v>81</v>
      </c>
      <c r="AD37" s="58" t="s">
        <v>81</v>
      </c>
      <c r="AE37" s="58" t="s">
        <v>88</v>
      </c>
      <c r="AF37" s="58" t="s">
        <v>312</v>
      </c>
      <c r="AG37" s="58" t="s">
        <v>88</v>
      </c>
      <c r="AH37" s="58" t="s">
        <v>312</v>
      </c>
      <c r="AI37" s="58" t="s">
        <v>88</v>
      </c>
      <c r="AJ37" s="58" t="s">
        <v>101</v>
      </c>
      <c r="AK37" s="58" t="s">
        <v>313</v>
      </c>
      <c r="AL37" s="58" t="s">
        <v>87</v>
      </c>
      <c r="AM37" s="58" t="s">
        <v>91</v>
      </c>
      <c r="AN37" s="58" t="s">
        <v>81</v>
      </c>
      <c r="AO37" s="58" t="s">
        <v>158</v>
      </c>
      <c r="AP37" s="58" t="s">
        <v>104</v>
      </c>
      <c r="AQ37" s="58" t="s">
        <v>159</v>
      </c>
      <c r="AR37" s="58" t="s">
        <v>90</v>
      </c>
      <c r="AS37" s="58" t="s">
        <v>81</v>
      </c>
      <c r="AT37" s="58" t="s">
        <v>313</v>
      </c>
      <c r="AU37" s="58" t="s">
        <v>160</v>
      </c>
      <c r="AV37" s="58" t="s">
        <v>132</v>
      </c>
      <c r="AW37" s="58" t="s">
        <v>161</v>
      </c>
      <c r="AX37" s="58" t="s">
        <v>81</v>
      </c>
      <c r="AY37" s="58" t="s">
        <v>96</v>
      </c>
      <c r="AZ37" s="58" t="s">
        <v>81</v>
      </c>
      <c r="BA37" s="58" t="s">
        <v>162</v>
      </c>
      <c r="BB37" s="58" t="s">
        <v>104</v>
      </c>
      <c r="BC37" s="58" t="s">
        <v>163</v>
      </c>
      <c r="BD37" s="58" t="s">
        <v>312</v>
      </c>
      <c r="BE37" s="58" t="s">
        <v>312</v>
      </c>
      <c r="BF37" s="58" t="s">
        <v>312</v>
      </c>
      <c r="BG37" s="58" t="s">
        <v>312</v>
      </c>
      <c r="BH37" s="58" t="s">
        <v>312</v>
      </c>
      <c r="BI37" s="58" t="s">
        <v>312</v>
      </c>
      <c r="BJ37" s="58" t="s">
        <v>312</v>
      </c>
      <c r="BK37" s="58" t="s">
        <v>312</v>
      </c>
      <c r="BL37" s="58" t="s">
        <v>312</v>
      </c>
      <c r="BM37" s="58" t="s">
        <v>312</v>
      </c>
      <c r="BN37" s="58" t="s">
        <v>314</v>
      </c>
      <c r="BO37" s="58" t="s">
        <v>106</v>
      </c>
      <c r="BP37" s="58" t="s">
        <v>98</v>
      </c>
      <c r="BQ37" s="58" t="s">
        <v>98</v>
      </c>
      <c r="BR37" s="58" t="s">
        <v>128</v>
      </c>
      <c r="BS37" s="58" t="s">
        <v>128</v>
      </c>
      <c r="BT37" s="58" t="s">
        <v>106</v>
      </c>
      <c r="BU37" s="58" t="s">
        <v>81</v>
      </c>
      <c r="BV37" s="58" t="s">
        <v>81</v>
      </c>
      <c r="BW37" s="58" t="s">
        <v>81</v>
      </c>
      <c r="BX37" s="90">
        <v>0</v>
      </c>
      <c r="BY37" s="90">
        <v>-10</v>
      </c>
      <c r="BZ37" s="58" t="s">
        <v>99</v>
      </c>
      <c r="CA37" s="58" t="s">
        <v>81</v>
      </c>
      <c r="CB37" s="58" t="s">
        <v>81</v>
      </c>
      <c r="CC37" s="58" t="s">
        <v>81</v>
      </c>
    </row>
    <row r="38" spans="1:81" ht="14.6" customHeight="1" x14ac:dyDescent="0.3">
      <c r="A38" s="91">
        <v>44270.127129629633</v>
      </c>
      <c r="B38" s="91">
        <v>44270.14167824074</v>
      </c>
      <c r="C38" s="90">
        <v>100</v>
      </c>
      <c r="D38" s="90">
        <v>1256</v>
      </c>
      <c r="E38" s="58" t="s">
        <v>80</v>
      </c>
      <c r="F38" s="58" t="s">
        <v>82</v>
      </c>
      <c r="G38" s="58" t="s">
        <v>83</v>
      </c>
      <c r="H38" s="58" t="s">
        <v>84</v>
      </c>
      <c r="I38" s="58" t="s">
        <v>81</v>
      </c>
      <c r="J38" s="58" t="s">
        <v>85</v>
      </c>
      <c r="K38" s="58" t="s">
        <v>86</v>
      </c>
      <c r="L38" s="58" t="s">
        <v>314</v>
      </c>
      <c r="M38" s="58" t="s">
        <v>164</v>
      </c>
      <c r="N38" s="58" t="s">
        <v>314</v>
      </c>
      <c r="O38" s="58" t="s">
        <v>81</v>
      </c>
      <c r="P38" s="58" t="s">
        <v>87</v>
      </c>
      <c r="Q38" s="58" t="s">
        <v>87</v>
      </c>
      <c r="R38" s="58" t="s">
        <v>89</v>
      </c>
      <c r="S38" s="58" t="s">
        <v>314</v>
      </c>
      <c r="T38" s="58" t="s">
        <v>89</v>
      </c>
      <c r="U38" s="58" t="s">
        <v>94</v>
      </c>
      <c r="V38" s="58" t="s">
        <v>89</v>
      </c>
      <c r="W38" s="58" t="s">
        <v>90</v>
      </c>
      <c r="X38" s="58" t="s">
        <v>89</v>
      </c>
      <c r="Y38" s="58" t="s">
        <v>94</v>
      </c>
      <c r="Z38" s="58" t="s">
        <v>89</v>
      </c>
      <c r="AA38" s="58" t="s">
        <v>94</v>
      </c>
      <c r="AB38" s="58" t="s">
        <v>119</v>
      </c>
      <c r="AC38" s="58" t="s">
        <v>81</v>
      </c>
      <c r="AD38" s="58" t="s">
        <v>81</v>
      </c>
      <c r="AE38" s="58" t="s">
        <v>89</v>
      </c>
      <c r="AF38" s="58" t="s">
        <v>314</v>
      </c>
      <c r="AG38" s="58" t="s">
        <v>89</v>
      </c>
      <c r="AH38" s="58" t="s">
        <v>314</v>
      </c>
      <c r="AI38" s="58" t="s">
        <v>89</v>
      </c>
      <c r="AJ38" s="58" t="s">
        <v>94</v>
      </c>
      <c r="AK38" s="58" t="s">
        <v>323</v>
      </c>
      <c r="AL38" s="58" t="s">
        <v>81</v>
      </c>
      <c r="AM38" s="58" t="s">
        <v>91</v>
      </c>
      <c r="AN38" s="58" t="s">
        <v>81</v>
      </c>
      <c r="AO38" s="58" t="s">
        <v>165</v>
      </c>
      <c r="AP38" s="58" t="s">
        <v>104</v>
      </c>
      <c r="AQ38" s="58" t="s">
        <v>166</v>
      </c>
      <c r="AR38" s="58" t="s">
        <v>104</v>
      </c>
      <c r="AS38" s="58" t="s">
        <v>167</v>
      </c>
      <c r="AT38" s="58" t="s">
        <v>313</v>
      </c>
      <c r="AU38" s="58" t="s">
        <v>168</v>
      </c>
      <c r="AV38" s="58" t="s">
        <v>132</v>
      </c>
      <c r="AW38" s="58" t="s">
        <v>169</v>
      </c>
      <c r="AX38" s="58" t="s">
        <v>81</v>
      </c>
      <c r="AY38" s="58" t="s">
        <v>96</v>
      </c>
      <c r="AZ38" s="58" t="s">
        <v>81</v>
      </c>
      <c r="BA38" s="58" t="s">
        <v>170</v>
      </c>
      <c r="BB38" s="58" t="s">
        <v>104</v>
      </c>
      <c r="BC38" s="58" t="s">
        <v>171</v>
      </c>
      <c r="BD38" s="58" t="s">
        <v>313</v>
      </c>
      <c r="BE38" s="58" t="s">
        <v>313</v>
      </c>
      <c r="BF38" s="58" t="s">
        <v>313</v>
      </c>
      <c r="BG38" s="58" t="s">
        <v>313</v>
      </c>
      <c r="BH38" s="58" t="s">
        <v>314</v>
      </c>
      <c r="BI38" s="58" t="s">
        <v>312</v>
      </c>
      <c r="BJ38" s="58" t="s">
        <v>312</v>
      </c>
      <c r="BK38" s="58" t="s">
        <v>314</v>
      </c>
      <c r="BL38" s="58" t="s">
        <v>313</v>
      </c>
      <c r="BM38" s="58" t="s">
        <v>314</v>
      </c>
      <c r="BN38" s="58" t="s">
        <v>314</v>
      </c>
      <c r="BO38" s="58" t="s">
        <v>98</v>
      </c>
      <c r="BP38" s="58" t="s">
        <v>128</v>
      </c>
      <c r="BQ38" s="58" t="s">
        <v>98</v>
      </c>
      <c r="BR38" s="58" t="s">
        <v>128</v>
      </c>
      <c r="BS38" s="58" t="s">
        <v>128</v>
      </c>
      <c r="BT38" s="58" t="s">
        <v>98</v>
      </c>
      <c r="BU38" s="58" t="s">
        <v>98</v>
      </c>
      <c r="BV38" s="58" t="s">
        <v>172</v>
      </c>
      <c r="BW38" s="58" t="s">
        <v>81</v>
      </c>
      <c r="BX38" s="90">
        <v>0</v>
      </c>
      <c r="BY38" s="90">
        <v>-5</v>
      </c>
      <c r="BZ38" s="58" t="s">
        <v>99</v>
      </c>
      <c r="CA38" s="58" t="s">
        <v>81</v>
      </c>
      <c r="CB38" s="58" t="s">
        <v>81</v>
      </c>
      <c r="CC38" s="58" t="s">
        <v>81</v>
      </c>
    </row>
    <row r="39" spans="1:81" ht="14.6" customHeight="1" x14ac:dyDescent="0.3">
      <c r="A39" s="91">
        <v>44272.157118055555</v>
      </c>
      <c r="B39" s="91">
        <v>44272.163437499999</v>
      </c>
      <c r="C39" s="90">
        <v>100</v>
      </c>
      <c r="D39" s="90">
        <v>546</v>
      </c>
      <c r="E39" s="58" t="s">
        <v>80</v>
      </c>
      <c r="F39" s="58" t="s">
        <v>82</v>
      </c>
      <c r="G39" s="58" t="s">
        <v>83</v>
      </c>
      <c r="H39" s="58" t="s">
        <v>84</v>
      </c>
      <c r="I39" s="58" t="s">
        <v>81</v>
      </c>
      <c r="J39" s="58" t="s">
        <v>100</v>
      </c>
      <c r="K39" s="58" t="s">
        <v>86</v>
      </c>
      <c r="L39" s="58" t="s">
        <v>312</v>
      </c>
      <c r="M39" s="58" t="s">
        <v>81</v>
      </c>
      <c r="N39" s="58" t="s">
        <v>314</v>
      </c>
      <c r="O39" s="58" t="s">
        <v>81</v>
      </c>
      <c r="P39" s="58" t="s">
        <v>101</v>
      </c>
      <c r="Q39" s="58" t="s">
        <v>87</v>
      </c>
      <c r="R39" s="58" t="s">
        <v>88</v>
      </c>
      <c r="S39" s="58" t="s">
        <v>316</v>
      </c>
      <c r="T39" s="58" t="s">
        <v>90</v>
      </c>
      <c r="U39" s="58" t="s">
        <v>81</v>
      </c>
      <c r="V39" s="58" t="s">
        <v>90</v>
      </c>
      <c r="W39" s="58" t="s">
        <v>81</v>
      </c>
      <c r="X39" s="58" t="s">
        <v>90</v>
      </c>
      <c r="Y39" s="58" t="s">
        <v>81</v>
      </c>
      <c r="Z39" s="58" t="s">
        <v>88</v>
      </c>
      <c r="AA39" s="58" t="s">
        <v>90</v>
      </c>
      <c r="AB39" s="58" t="s">
        <v>90</v>
      </c>
      <c r="AC39" s="58" t="s">
        <v>81</v>
      </c>
      <c r="AD39" s="58" t="s">
        <v>81</v>
      </c>
      <c r="AE39" s="58" t="s">
        <v>88</v>
      </c>
      <c r="AF39" s="58" t="s">
        <v>322</v>
      </c>
      <c r="AG39" s="58" t="s">
        <v>88</v>
      </c>
      <c r="AH39" s="58" t="s">
        <v>322</v>
      </c>
      <c r="AI39" s="58" t="s">
        <v>90</v>
      </c>
      <c r="AJ39" s="58" t="s">
        <v>81</v>
      </c>
      <c r="AK39" s="58" t="s">
        <v>326</v>
      </c>
      <c r="AL39" s="58" t="s">
        <v>81</v>
      </c>
      <c r="AM39" s="58" t="s">
        <v>90</v>
      </c>
      <c r="AN39" s="58" t="s">
        <v>81</v>
      </c>
      <c r="AO39" s="58" t="s">
        <v>81</v>
      </c>
      <c r="AP39" s="58" t="s">
        <v>104</v>
      </c>
      <c r="AQ39" s="58" t="s">
        <v>177</v>
      </c>
      <c r="AR39" s="58" t="s">
        <v>104</v>
      </c>
      <c r="AS39" s="58" t="s">
        <v>81</v>
      </c>
      <c r="AT39" s="58" t="s">
        <v>313</v>
      </c>
      <c r="AU39" s="58" t="s">
        <v>81</v>
      </c>
      <c r="AV39" s="58" t="s">
        <v>90</v>
      </c>
      <c r="AW39" s="58" t="s">
        <v>81</v>
      </c>
      <c r="AX39" s="58" t="s">
        <v>81</v>
      </c>
      <c r="AY39" s="58" t="s">
        <v>93</v>
      </c>
      <c r="AZ39" s="58" t="s">
        <v>81</v>
      </c>
      <c r="BA39" s="58" t="s">
        <v>81</v>
      </c>
      <c r="BB39" s="58" t="s">
        <v>90</v>
      </c>
      <c r="BC39" s="58" t="s">
        <v>81</v>
      </c>
      <c r="BD39" s="58" t="s">
        <v>313</v>
      </c>
      <c r="BE39" s="58" t="s">
        <v>313</v>
      </c>
      <c r="BF39" s="58" t="s">
        <v>313</v>
      </c>
      <c r="BG39" s="58" t="s">
        <v>313</v>
      </c>
      <c r="BH39" s="58" t="s">
        <v>313</v>
      </c>
      <c r="BI39" s="58" t="s">
        <v>313</v>
      </c>
      <c r="BJ39" s="58" t="s">
        <v>313</v>
      </c>
      <c r="BK39" s="58" t="s">
        <v>313</v>
      </c>
      <c r="BL39" s="58" t="s">
        <v>313</v>
      </c>
      <c r="BM39" s="58" t="s">
        <v>313</v>
      </c>
      <c r="BN39" s="58" t="s">
        <v>315</v>
      </c>
      <c r="BO39" s="58" t="s">
        <v>128</v>
      </c>
      <c r="BP39" s="58" t="s">
        <v>128</v>
      </c>
      <c r="BQ39" s="58" t="s">
        <v>128</v>
      </c>
      <c r="BR39" s="58" t="s">
        <v>128</v>
      </c>
      <c r="BS39" s="58" t="s">
        <v>128</v>
      </c>
      <c r="BT39" s="58" t="s">
        <v>128</v>
      </c>
      <c r="BU39" s="58" t="s">
        <v>81</v>
      </c>
      <c r="BV39" s="58" t="s">
        <v>81</v>
      </c>
      <c r="BW39" s="58" t="s">
        <v>81</v>
      </c>
      <c r="BX39" s="58" t="s">
        <v>81</v>
      </c>
      <c r="BY39" s="58" t="s">
        <v>81</v>
      </c>
      <c r="BZ39" s="58" t="s">
        <v>81</v>
      </c>
      <c r="CA39" s="58" t="s">
        <v>81</v>
      </c>
      <c r="CB39" s="58" t="s">
        <v>81</v>
      </c>
      <c r="CC39" s="58" t="s">
        <v>81</v>
      </c>
    </row>
    <row r="40" spans="1:81" ht="14.6" customHeight="1" x14ac:dyDescent="0.3">
      <c r="A40" s="91">
        <v>44281.233449074076</v>
      </c>
      <c r="B40" s="91">
        <v>44281.241805555554</v>
      </c>
      <c r="C40" s="90">
        <v>100</v>
      </c>
      <c r="D40" s="90">
        <v>721</v>
      </c>
      <c r="E40" s="58" t="s">
        <v>80</v>
      </c>
      <c r="F40" s="58" t="s">
        <v>82</v>
      </c>
      <c r="G40" s="58" t="s">
        <v>83</v>
      </c>
      <c r="H40" s="58" t="s">
        <v>84</v>
      </c>
      <c r="I40" s="58" t="s">
        <v>81</v>
      </c>
      <c r="J40" s="58" t="s">
        <v>100</v>
      </c>
      <c r="K40" s="58" t="s">
        <v>86</v>
      </c>
      <c r="L40" s="58" t="s">
        <v>313</v>
      </c>
      <c r="M40" s="58" t="s">
        <v>81</v>
      </c>
      <c r="N40" s="58" t="s">
        <v>314</v>
      </c>
      <c r="O40" s="58" t="s">
        <v>81</v>
      </c>
      <c r="P40" s="58" t="s">
        <v>101</v>
      </c>
      <c r="Q40" s="58" t="s">
        <v>101</v>
      </c>
      <c r="R40" s="58" t="s">
        <v>88</v>
      </c>
      <c r="S40" s="58" t="s">
        <v>313</v>
      </c>
      <c r="T40" s="58" t="s">
        <v>89</v>
      </c>
      <c r="U40" s="58" t="s">
        <v>87</v>
      </c>
      <c r="V40" s="58" t="s">
        <v>117</v>
      </c>
      <c r="W40" s="58" t="s">
        <v>81</v>
      </c>
      <c r="X40" s="58" t="s">
        <v>117</v>
      </c>
      <c r="Y40" s="58" t="s">
        <v>81</v>
      </c>
      <c r="Z40" s="58" t="s">
        <v>90</v>
      </c>
      <c r="AA40" s="58" t="s">
        <v>81</v>
      </c>
      <c r="AB40" s="58" t="s">
        <v>90</v>
      </c>
      <c r="AC40" s="58" t="s">
        <v>81</v>
      </c>
      <c r="AD40" s="58" t="s">
        <v>81</v>
      </c>
      <c r="AE40" s="58" t="s">
        <v>88</v>
      </c>
      <c r="AF40" s="58" t="s">
        <v>314</v>
      </c>
      <c r="AG40" s="58" t="s">
        <v>90</v>
      </c>
      <c r="AH40" s="58" t="s">
        <v>81</v>
      </c>
      <c r="AI40" s="58" t="s">
        <v>89</v>
      </c>
      <c r="AJ40" s="58" t="s">
        <v>90</v>
      </c>
      <c r="AK40" s="58" t="s">
        <v>326</v>
      </c>
      <c r="AL40" s="58" t="s">
        <v>81</v>
      </c>
      <c r="AM40" s="58" t="s">
        <v>90</v>
      </c>
      <c r="AN40" s="58" t="s">
        <v>81</v>
      </c>
      <c r="AO40" s="58" t="s">
        <v>81</v>
      </c>
      <c r="AP40" s="58" t="s">
        <v>93</v>
      </c>
      <c r="AQ40" s="58" t="s">
        <v>81</v>
      </c>
      <c r="AR40" s="58" t="s">
        <v>93</v>
      </c>
      <c r="AS40" s="58" t="s">
        <v>81</v>
      </c>
      <c r="AT40" s="58" t="s">
        <v>312</v>
      </c>
      <c r="AU40" s="58" t="s">
        <v>81</v>
      </c>
      <c r="AV40" s="58" t="s">
        <v>90</v>
      </c>
      <c r="AW40" s="58" t="s">
        <v>81</v>
      </c>
      <c r="AX40" s="58" t="s">
        <v>81</v>
      </c>
      <c r="AY40" s="58" t="s">
        <v>90</v>
      </c>
      <c r="AZ40" s="58" t="s">
        <v>81</v>
      </c>
      <c r="BA40" s="58" t="s">
        <v>81</v>
      </c>
      <c r="BB40" s="58" t="s">
        <v>90</v>
      </c>
      <c r="BC40" s="58" t="s">
        <v>81</v>
      </c>
      <c r="BD40" s="58" t="s">
        <v>313</v>
      </c>
      <c r="BE40" s="58" t="s">
        <v>316</v>
      </c>
      <c r="BF40" s="58" t="s">
        <v>314</v>
      </c>
      <c r="BG40" s="58" t="s">
        <v>313</v>
      </c>
      <c r="BH40" s="58" t="s">
        <v>314</v>
      </c>
      <c r="BI40" s="58" t="s">
        <v>326</v>
      </c>
      <c r="BJ40" s="58" t="s">
        <v>326</v>
      </c>
      <c r="BK40" s="58" t="s">
        <v>326</v>
      </c>
      <c r="BL40" s="58" t="s">
        <v>326</v>
      </c>
      <c r="BM40" s="58" t="s">
        <v>326</v>
      </c>
      <c r="BN40" s="58" t="s">
        <v>326</v>
      </c>
      <c r="BO40" s="58" t="s">
        <v>107</v>
      </c>
      <c r="BP40" s="58" t="s">
        <v>107</v>
      </c>
      <c r="BQ40" s="58" t="s">
        <v>107</v>
      </c>
      <c r="BR40" s="58" t="s">
        <v>107</v>
      </c>
      <c r="BS40" s="58" t="s">
        <v>107</v>
      </c>
      <c r="BT40" s="58" t="s">
        <v>128</v>
      </c>
      <c r="BU40" s="58" t="s">
        <v>81</v>
      </c>
      <c r="BV40" s="58" t="s">
        <v>81</v>
      </c>
      <c r="BW40" s="58" t="s">
        <v>81</v>
      </c>
      <c r="BX40" s="58" t="s">
        <v>81</v>
      </c>
      <c r="BY40" s="58" t="s">
        <v>81</v>
      </c>
      <c r="BZ40" s="58" t="s">
        <v>81</v>
      </c>
      <c r="CA40" s="58" t="s">
        <v>81</v>
      </c>
      <c r="CB40" s="58" t="s">
        <v>81</v>
      </c>
      <c r="CC40" s="58" t="s">
        <v>81</v>
      </c>
    </row>
    <row r="41" spans="1:81" ht="14.6" customHeight="1" x14ac:dyDescent="0.3">
      <c r="A41" s="91">
        <v>44280.235567129632</v>
      </c>
      <c r="B41" s="91">
        <v>44280.250289351854</v>
      </c>
      <c r="C41" s="90">
        <v>100</v>
      </c>
      <c r="D41" s="90">
        <v>1271</v>
      </c>
      <c r="E41" s="58" t="s">
        <v>80</v>
      </c>
      <c r="F41" s="58" t="s">
        <v>82</v>
      </c>
      <c r="G41" s="58" t="s">
        <v>83</v>
      </c>
      <c r="H41" s="58" t="s">
        <v>84</v>
      </c>
      <c r="I41" s="58" t="s">
        <v>81</v>
      </c>
      <c r="J41" s="58" t="s">
        <v>109</v>
      </c>
      <c r="K41" s="58" t="s">
        <v>86</v>
      </c>
      <c r="L41" s="58" t="s">
        <v>315</v>
      </c>
      <c r="M41" s="58" t="s">
        <v>194</v>
      </c>
      <c r="N41" s="58" t="s">
        <v>315</v>
      </c>
      <c r="O41" s="58" t="s">
        <v>81</v>
      </c>
      <c r="P41" s="58" t="s">
        <v>87</v>
      </c>
      <c r="Q41" s="58" t="s">
        <v>87</v>
      </c>
      <c r="R41" s="58" t="s">
        <v>88</v>
      </c>
      <c r="S41" s="58" t="s">
        <v>314</v>
      </c>
      <c r="T41" s="58" t="s">
        <v>88</v>
      </c>
      <c r="U41" s="58" t="s">
        <v>94</v>
      </c>
      <c r="V41" s="58" t="s">
        <v>88</v>
      </c>
      <c r="W41" s="58" t="s">
        <v>94</v>
      </c>
      <c r="X41" s="58" t="s">
        <v>88</v>
      </c>
      <c r="Y41" s="58" t="s">
        <v>94</v>
      </c>
      <c r="Z41" s="58" t="s">
        <v>88</v>
      </c>
      <c r="AA41" s="58" t="s">
        <v>94</v>
      </c>
      <c r="AB41" s="58" t="s">
        <v>117</v>
      </c>
      <c r="AC41" s="58" t="s">
        <v>81</v>
      </c>
      <c r="AD41" s="58" t="s">
        <v>81</v>
      </c>
      <c r="AE41" s="58" t="s">
        <v>88</v>
      </c>
      <c r="AF41" s="58" t="s">
        <v>323</v>
      </c>
      <c r="AG41" s="58" t="s">
        <v>89</v>
      </c>
      <c r="AH41" s="58" t="s">
        <v>323</v>
      </c>
      <c r="AI41" s="58" t="s">
        <v>117</v>
      </c>
      <c r="AJ41" s="58" t="s">
        <v>81</v>
      </c>
      <c r="AK41" s="58" t="s">
        <v>323</v>
      </c>
      <c r="AL41" s="58" t="s">
        <v>81</v>
      </c>
      <c r="AM41" s="58" t="s">
        <v>93</v>
      </c>
      <c r="AN41" s="58" t="s">
        <v>81</v>
      </c>
      <c r="AO41" s="58" t="s">
        <v>81</v>
      </c>
      <c r="AP41" s="58" t="s">
        <v>93</v>
      </c>
      <c r="AQ41" s="58" t="s">
        <v>81</v>
      </c>
      <c r="AR41" s="58" t="s">
        <v>93</v>
      </c>
      <c r="AS41" s="58" t="s">
        <v>81</v>
      </c>
      <c r="AT41" s="58" t="s">
        <v>313</v>
      </c>
      <c r="AU41" s="58" t="s">
        <v>81</v>
      </c>
      <c r="AV41" s="58" t="s">
        <v>93</v>
      </c>
      <c r="AW41" s="58" t="s">
        <v>81</v>
      </c>
      <c r="AX41" s="58" t="s">
        <v>81</v>
      </c>
      <c r="AY41" s="58" t="s">
        <v>96</v>
      </c>
      <c r="AZ41" s="58" t="s">
        <v>81</v>
      </c>
      <c r="BA41" s="58" t="s">
        <v>81</v>
      </c>
      <c r="BB41" s="58" t="s">
        <v>93</v>
      </c>
      <c r="BC41" s="58" t="s">
        <v>81</v>
      </c>
      <c r="BD41" s="58" t="s">
        <v>312</v>
      </c>
      <c r="BE41" s="58" t="s">
        <v>312</v>
      </c>
      <c r="BF41" s="58" t="s">
        <v>312</v>
      </c>
      <c r="BG41" s="58" t="s">
        <v>312</v>
      </c>
      <c r="BH41" s="58" t="s">
        <v>314</v>
      </c>
      <c r="BI41" s="58" t="s">
        <v>323</v>
      </c>
      <c r="BJ41" s="58" t="s">
        <v>317</v>
      </c>
      <c r="BK41" s="58" t="s">
        <v>323</v>
      </c>
      <c r="BL41" s="58" t="s">
        <v>323</v>
      </c>
      <c r="BM41" s="58" t="s">
        <v>323</v>
      </c>
      <c r="BN41" s="58" t="s">
        <v>313</v>
      </c>
      <c r="BO41" s="58" t="s">
        <v>98</v>
      </c>
      <c r="BP41" s="58" t="s">
        <v>98</v>
      </c>
      <c r="BQ41" s="58" t="s">
        <v>98</v>
      </c>
      <c r="BR41" s="58" t="s">
        <v>128</v>
      </c>
      <c r="BS41" s="58" t="s">
        <v>128</v>
      </c>
      <c r="BT41" s="58" t="s">
        <v>98</v>
      </c>
      <c r="BU41" s="58" t="s">
        <v>81</v>
      </c>
      <c r="BV41" s="58" t="s">
        <v>81</v>
      </c>
      <c r="BW41" s="58" t="s">
        <v>81</v>
      </c>
      <c r="BX41" s="58" t="s">
        <v>81</v>
      </c>
      <c r="BY41" s="58" t="s">
        <v>81</v>
      </c>
      <c r="BZ41" s="58" t="s">
        <v>81</v>
      </c>
      <c r="CA41" s="58" t="s">
        <v>81</v>
      </c>
      <c r="CB41" s="58" t="s">
        <v>81</v>
      </c>
      <c r="CC41" s="58" t="s">
        <v>81</v>
      </c>
    </row>
  </sheetData>
  <pageMargins left="0.7" right="0.7" top="0.75" bottom="0.75" header="0.3" footer="0.3"/>
  <pageSetup paperSize="9" orientation="portrait" horizontalDpi="300" verticalDpi="0" r:id="rId1"/>
  <ignoredErrors>
    <ignoredError sqref="E1 F1 G1 H1 I1 J1 K1 L1 Q1 S1 T1 U1 W1 Y1 AA1 AC1 AE1 AF1 AH1 AI1 AJ1 AL1 AM1 AP1 AQ1 AR1 AS1 AT1 AU1 AV1 AW1 AX1 AZ1 BB1 BC1 BG1 BH1 BP1 BR1 BS1 BT1 BU1 BW1 BZ1 CA1 CB1 CC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FEAE8-9DD0-4F1B-8DAA-8D2A5B218849}">
  <dimension ref="A1:A11"/>
  <sheetViews>
    <sheetView workbookViewId="0">
      <selection activeCell="A5" sqref="A5"/>
    </sheetView>
  </sheetViews>
  <sheetFormatPr defaultRowHeight="15.05" x14ac:dyDescent="0.3"/>
  <cols>
    <col min="1" max="1" width="53.21875" customWidth="1"/>
  </cols>
  <sheetData>
    <row r="1" spans="1:1" x14ac:dyDescent="0.3">
      <c r="A1" s="22" t="s">
        <v>285</v>
      </c>
    </row>
    <row r="2" spans="1:1" x14ac:dyDescent="0.3">
      <c r="A2" s="22" t="s">
        <v>286</v>
      </c>
    </row>
    <row r="3" spans="1:1" x14ac:dyDescent="0.3">
      <c r="A3" s="22" t="s">
        <v>287</v>
      </c>
    </row>
    <row r="4" spans="1:1" x14ac:dyDescent="0.3">
      <c r="A4" s="22"/>
    </row>
    <row r="5" spans="1:1" x14ac:dyDescent="0.3">
      <c r="A5" s="22" t="s">
        <v>310</v>
      </c>
    </row>
    <row r="6" spans="1:1" x14ac:dyDescent="0.3">
      <c r="A6" s="22"/>
    </row>
    <row r="7" spans="1:1" ht="57.6" x14ac:dyDescent="0.3">
      <c r="A7" s="31" t="s">
        <v>133</v>
      </c>
    </row>
    <row r="8" spans="1:1" x14ac:dyDescent="0.3">
      <c r="A8" s="31" t="s">
        <v>149</v>
      </c>
    </row>
    <row r="9" spans="1:1" ht="23.8" x14ac:dyDescent="0.3">
      <c r="A9" s="31" t="s">
        <v>161</v>
      </c>
    </row>
    <row r="10" spans="1:1" ht="35.1" x14ac:dyDescent="0.3">
      <c r="A10" s="31" t="s">
        <v>169</v>
      </c>
    </row>
    <row r="11" spans="1:1" ht="23.8" x14ac:dyDescent="0.3">
      <c r="A11" s="31" t="s">
        <v>180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41932-7C4B-448A-9EEE-83D581D12241}">
  <dimension ref="A1:A10"/>
  <sheetViews>
    <sheetView zoomScale="80" zoomScaleNormal="80" workbookViewId="0">
      <selection activeCell="A5" sqref="A5"/>
    </sheetView>
  </sheetViews>
  <sheetFormatPr defaultRowHeight="15.05" x14ac:dyDescent="0.3"/>
  <cols>
    <col min="1" max="1" width="95" customWidth="1"/>
  </cols>
  <sheetData>
    <row r="1" spans="1:1" x14ac:dyDescent="0.3">
      <c r="A1" s="22" t="s">
        <v>292</v>
      </c>
    </row>
    <row r="2" spans="1:1" x14ac:dyDescent="0.3">
      <c r="A2" s="22" t="s">
        <v>293</v>
      </c>
    </row>
    <row r="3" spans="1:1" x14ac:dyDescent="0.3">
      <c r="A3" s="22" t="s">
        <v>294</v>
      </c>
    </row>
    <row r="4" spans="1:1" x14ac:dyDescent="0.3">
      <c r="A4" s="22"/>
    </row>
    <row r="5" spans="1:1" x14ac:dyDescent="0.3">
      <c r="A5" s="22" t="s">
        <v>310</v>
      </c>
    </row>
    <row r="6" spans="1:1" x14ac:dyDescent="0.3">
      <c r="A6" s="6"/>
    </row>
    <row r="7" spans="1:1" ht="218.35" customHeight="1" x14ac:dyDescent="0.3">
      <c r="A7" s="31" t="s">
        <v>121</v>
      </c>
    </row>
    <row r="8" spans="1:1" ht="198" customHeight="1" x14ac:dyDescent="0.3">
      <c r="A8" s="31" t="s">
        <v>121</v>
      </c>
    </row>
    <row r="9" spans="1:1" ht="40.25" customHeight="1" x14ac:dyDescent="0.3">
      <c r="A9" s="31" t="s">
        <v>140</v>
      </c>
    </row>
    <row r="10" spans="1:1" ht="212.4" customHeight="1" x14ac:dyDescent="0.3">
      <c r="A10" s="31" t="s">
        <v>121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548AF-53D0-4D9B-8633-E53D61CD1FD9}">
  <dimension ref="A1:A7"/>
  <sheetViews>
    <sheetView workbookViewId="0">
      <selection activeCell="A5" sqref="A5"/>
    </sheetView>
  </sheetViews>
  <sheetFormatPr defaultRowHeight="15.05" x14ac:dyDescent="0.3"/>
  <cols>
    <col min="1" max="1" width="71.21875" customWidth="1"/>
  </cols>
  <sheetData>
    <row r="1" spans="1:1" x14ac:dyDescent="0.3">
      <c r="A1" s="34" t="s">
        <v>296</v>
      </c>
    </row>
    <row r="2" spans="1:1" x14ac:dyDescent="0.3">
      <c r="A2" s="22" t="s">
        <v>297</v>
      </c>
    </row>
    <row r="3" spans="1:1" x14ac:dyDescent="0.3">
      <c r="A3" s="22" t="s">
        <v>298</v>
      </c>
    </row>
    <row r="4" spans="1:1" x14ac:dyDescent="0.3">
      <c r="A4" s="22"/>
    </row>
    <row r="5" spans="1:1" x14ac:dyDescent="0.3">
      <c r="A5" s="22" t="s">
        <v>310</v>
      </c>
    </row>
    <row r="7" spans="1:1" ht="30.05" x14ac:dyDescent="0.3">
      <c r="A7" s="1" t="s">
        <v>182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18B9E-5E21-4EE1-B645-6C3F57EF3D59}">
  <dimension ref="A1:A15"/>
  <sheetViews>
    <sheetView workbookViewId="0">
      <selection activeCell="A5" sqref="A5"/>
    </sheetView>
  </sheetViews>
  <sheetFormatPr defaultRowHeight="15.05" x14ac:dyDescent="0.3"/>
  <cols>
    <col min="1" max="1" width="89.44140625" customWidth="1"/>
  </cols>
  <sheetData>
    <row r="1" spans="1:1" x14ac:dyDescent="0.3">
      <c r="A1" s="22" t="s">
        <v>299</v>
      </c>
    </row>
    <row r="2" spans="1:1" x14ac:dyDescent="0.3">
      <c r="A2" s="22" t="s">
        <v>301</v>
      </c>
    </row>
    <row r="3" spans="1:1" x14ac:dyDescent="0.3">
      <c r="A3" s="22" t="s">
        <v>302</v>
      </c>
    </row>
    <row r="4" spans="1:1" x14ac:dyDescent="0.3">
      <c r="A4" s="22"/>
    </row>
    <row r="5" spans="1:1" x14ac:dyDescent="0.3">
      <c r="A5" s="22" t="s">
        <v>310</v>
      </c>
    </row>
    <row r="6" spans="1:1" x14ac:dyDescent="0.3">
      <c r="A6" s="6"/>
    </row>
    <row r="7" spans="1:1" x14ac:dyDescent="0.3">
      <c r="A7" s="31" t="s">
        <v>97</v>
      </c>
    </row>
    <row r="8" spans="1:1" ht="23.8" x14ac:dyDescent="0.3">
      <c r="A8" s="31" t="s">
        <v>103</v>
      </c>
    </row>
    <row r="9" spans="1:1" x14ac:dyDescent="0.3">
      <c r="A9" s="31" t="s">
        <v>113</v>
      </c>
    </row>
    <row r="10" spans="1:1" ht="65.45" customHeight="1" x14ac:dyDescent="0.3">
      <c r="A10" s="31" t="s">
        <v>125</v>
      </c>
    </row>
    <row r="11" spans="1:1" x14ac:dyDescent="0.3">
      <c r="A11" s="31" t="s">
        <v>141</v>
      </c>
    </row>
    <row r="12" spans="1:1" x14ac:dyDescent="0.3">
      <c r="A12" s="31" t="s">
        <v>300</v>
      </c>
    </row>
    <row r="13" spans="1:1" x14ac:dyDescent="0.3">
      <c r="A13" s="13" t="s">
        <v>170</v>
      </c>
    </row>
    <row r="14" spans="1:1" ht="161.4" customHeight="1" x14ac:dyDescent="0.3">
      <c r="A14" s="31" t="s">
        <v>174</v>
      </c>
    </row>
    <row r="15" spans="1:1" x14ac:dyDescent="0.3">
      <c r="A15" s="31"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EF1EB-8A39-4412-AE43-3DB4CE97FB79}">
  <dimension ref="A1:A15"/>
  <sheetViews>
    <sheetView workbookViewId="0">
      <selection activeCell="A5" sqref="A5"/>
    </sheetView>
  </sheetViews>
  <sheetFormatPr defaultRowHeight="15.05" x14ac:dyDescent="0.3"/>
  <cols>
    <col min="1" max="1" width="61.88671875" customWidth="1"/>
  </cols>
  <sheetData>
    <row r="1" spans="1:1" x14ac:dyDescent="0.3">
      <c r="A1" s="22" t="s">
        <v>278</v>
      </c>
    </row>
    <row r="2" spans="1:1" x14ac:dyDescent="0.3">
      <c r="A2" s="22" t="s">
        <v>305</v>
      </c>
    </row>
    <row r="3" spans="1:1" x14ac:dyDescent="0.3">
      <c r="A3" s="22" t="s">
        <v>304</v>
      </c>
    </row>
    <row r="4" spans="1:1" x14ac:dyDescent="0.3">
      <c r="A4" s="22"/>
    </row>
    <row r="5" spans="1:1" x14ac:dyDescent="0.3">
      <c r="A5" s="22" t="s">
        <v>310</v>
      </c>
    </row>
    <row r="6" spans="1:1" x14ac:dyDescent="0.3">
      <c r="A6" s="6"/>
    </row>
    <row r="7" spans="1:1" ht="23.8" x14ac:dyDescent="0.3">
      <c r="A7" s="31" t="s">
        <v>105</v>
      </c>
    </row>
    <row r="8" spans="1:1" x14ac:dyDescent="0.3">
      <c r="A8" s="31" t="s">
        <v>114</v>
      </c>
    </row>
    <row r="9" spans="1:1" ht="23.8" x14ac:dyDescent="0.3">
      <c r="A9" s="31" t="s">
        <v>126</v>
      </c>
    </row>
    <row r="10" spans="1:1" x14ac:dyDescent="0.3">
      <c r="A10" s="31" t="s">
        <v>142</v>
      </c>
    </row>
    <row r="11" spans="1:1" ht="23.8" x14ac:dyDescent="0.3">
      <c r="A11" s="31" t="s">
        <v>156</v>
      </c>
    </row>
    <row r="12" spans="1:1" ht="35.1" x14ac:dyDescent="0.3">
      <c r="A12" s="31" t="s">
        <v>163</v>
      </c>
    </row>
    <row r="13" spans="1:1" ht="23.8" x14ac:dyDescent="0.3">
      <c r="A13" s="31" t="s">
        <v>171</v>
      </c>
    </row>
    <row r="14" spans="1:1" ht="23.8" x14ac:dyDescent="0.3">
      <c r="A14" s="31" t="s">
        <v>175</v>
      </c>
    </row>
    <row r="15" spans="1:1" x14ac:dyDescent="0.3">
      <c r="A15" s="31" t="s">
        <v>191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CBD97-907C-4591-9C4E-11E2C82E9653}">
  <dimension ref="A1:A12"/>
  <sheetViews>
    <sheetView workbookViewId="0">
      <selection activeCell="A2" sqref="A2"/>
    </sheetView>
  </sheetViews>
  <sheetFormatPr defaultRowHeight="15.05" x14ac:dyDescent="0.3"/>
  <cols>
    <col min="1" max="1" width="80" style="3" customWidth="1"/>
  </cols>
  <sheetData>
    <row r="1" spans="1:1" ht="35.1" x14ac:dyDescent="0.3">
      <c r="A1" s="34" t="s">
        <v>306</v>
      </c>
    </row>
    <row r="2" spans="1:1" ht="15.65" customHeight="1" x14ac:dyDescent="0.3">
      <c r="A2" s="34" t="s">
        <v>307</v>
      </c>
    </row>
    <row r="3" spans="1:1" ht="17.399999999999999" customHeight="1" x14ac:dyDescent="0.3">
      <c r="A3" s="34" t="s">
        <v>308</v>
      </c>
    </row>
    <row r="4" spans="1:1" ht="17.399999999999999" customHeight="1" x14ac:dyDescent="0.3">
      <c r="A4" s="34"/>
    </row>
    <row r="5" spans="1:1" ht="17.399999999999999" customHeight="1" x14ac:dyDescent="0.3">
      <c r="A5" s="34" t="s">
        <v>310</v>
      </c>
    </row>
    <row r="6" spans="1:1" x14ac:dyDescent="0.3">
      <c r="A6" s="13"/>
    </row>
    <row r="7" spans="1:1" x14ac:dyDescent="0.3">
      <c r="A7" s="31" t="s">
        <v>108</v>
      </c>
    </row>
    <row r="8" spans="1:1" ht="23.8" x14ac:dyDescent="0.3">
      <c r="A8" s="31" t="s">
        <v>143</v>
      </c>
    </row>
    <row r="9" spans="1:1" x14ac:dyDescent="0.3">
      <c r="A9" s="31" t="s">
        <v>151</v>
      </c>
    </row>
    <row r="10" spans="1:1" x14ac:dyDescent="0.3">
      <c r="A10" s="31" t="s">
        <v>172</v>
      </c>
    </row>
    <row r="11" spans="1:1" x14ac:dyDescent="0.3">
      <c r="A11" s="31" t="s">
        <v>193</v>
      </c>
    </row>
    <row r="12" spans="1:1" x14ac:dyDescent="0.3">
      <c r="A12" s="13"/>
    </row>
  </sheetData>
  <pageMargins left="0.7" right="0.7" top="0.75" bottom="0.75" header="0.3" footer="0.3"/>
  <pageSetup paperSize="9"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81EF6-8182-491A-870B-8FB5373E9430}">
  <dimension ref="A1:N551"/>
  <sheetViews>
    <sheetView zoomScale="85" zoomScaleNormal="85" workbookViewId="0">
      <selection activeCell="F474" sqref="F474"/>
    </sheetView>
  </sheetViews>
  <sheetFormatPr defaultRowHeight="15.05" x14ac:dyDescent="0.3"/>
  <cols>
    <col min="1" max="2" width="36.5546875" customWidth="1"/>
    <col min="3" max="3" width="9.109375" customWidth="1"/>
    <col min="4" max="4" width="6.33203125" customWidth="1"/>
    <col min="5" max="5" width="10.77734375" customWidth="1"/>
    <col min="6" max="6" width="14.77734375" customWidth="1"/>
    <col min="7" max="7" width="20.21875" customWidth="1"/>
    <col min="8" max="8" width="12.44140625" customWidth="1"/>
    <col min="9" max="9" width="13.109375" customWidth="1"/>
    <col min="15" max="16384" width="8.88671875" style="17"/>
  </cols>
  <sheetData>
    <row r="1" spans="1:14" x14ac:dyDescent="0.3">
      <c r="A1" s="8" t="s">
        <v>101</v>
      </c>
      <c r="B1" s="8" t="s">
        <v>198</v>
      </c>
      <c r="C1" s="2"/>
      <c r="D1" s="2"/>
      <c r="E1" s="2"/>
      <c r="F1" s="2"/>
      <c r="G1" s="2"/>
      <c r="H1" s="2"/>
      <c r="I1" s="2"/>
      <c r="J1" s="2"/>
      <c r="K1" s="2"/>
      <c r="L1" s="2"/>
      <c r="M1" s="2"/>
      <c r="N1" s="2"/>
    </row>
    <row r="2" spans="1:14" x14ac:dyDescent="0.3">
      <c r="A2" s="10" t="s">
        <v>184</v>
      </c>
      <c r="B2" s="67">
        <v>2.6315789473684209E-2</v>
      </c>
      <c r="C2" s="24">
        <v>1</v>
      </c>
      <c r="D2" s="14"/>
      <c r="E2" s="14"/>
      <c r="F2" s="14"/>
      <c r="G2" s="14"/>
      <c r="H2" s="4"/>
      <c r="I2" s="4"/>
      <c r="J2" s="4"/>
      <c r="K2" s="4"/>
      <c r="L2" s="4"/>
      <c r="M2" s="4"/>
      <c r="N2" s="4"/>
    </row>
    <row r="3" spans="1:14" x14ac:dyDescent="0.3">
      <c r="A3" s="10" t="s">
        <v>84</v>
      </c>
      <c r="B3" s="67">
        <v>0.86842105263157898</v>
      </c>
      <c r="C3" s="24">
        <v>34</v>
      </c>
      <c r="D3" s="14"/>
      <c r="E3" s="14"/>
      <c r="F3" s="14"/>
      <c r="G3" s="14"/>
      <c r="H3" s="4"/>
      <c r="I3" s="4"/>
      <c r="J3" s="4"/>
      <c r="K3" s="4"/>
      <c r="L3" s="4"/>
      <c r="M3" s="4"/>
      <c r="N3" s="4"/>
    </row>
    <row r="4" spans="1:14" x14ac:dyDescent="0.3">
      <c r="A4" s="10" t="s">
        <v>130</v>
      </c>
      <c r="B4" s="67">
        <v>0.10526315789473684</v>
      </c>
      <c r="C4" s="24">
        <v>4</v>
      </c>
      <c r="D4" s="14"/>
      <c r="E4" s="14"/>
      <c r="F4" s="14"/>
      <c r="G4" s="14"/>
      <c r="H4" s="4"/>
      <c r="I4" s="4"/>
      <c r="J4" s="4"/>
      <c r="K4" s="4"/>
      <c r="L4" s="4"/>
      <c r="M4" s="4"/>
      <c r="N4" s="4"/>
    </row>
    <row r="5" spans="1:14" x14ac:dyDescent="0.3">
      <c r="A5" s="16" t="s">
        <v>195</v>
      </c>
      <c r="B5" s="68">
        <v>1</v>
      </c>
      <c r="C5" s="23">
        <v>39</v>
      </c>
      <c r="D5" s="14"/>
      <c r="E5" s="14"/>
      <c r="F5" s="14"/>
      <c r="G5" s="14"/>
      <c r="H5" s="4"/>
      <c r="I5" s="4"/>
      <c r="J5" s="4"/>
      <c r="K5" s="4"/>
      <c r="L5" s="4"/>
      <c r="M5" s="4"/>
      <c r="N5" s="4"/>
    </row>
    <row r="6" spans="1:14" x14ac:dyDescent="0.3">
      <c r="A6" s="4"/>
      <c r="C6" s="24"/>
      <c r="D6" s="14"/>
      <c r="E6" s="14"/>
      <c r="F6" s="14"/>
      <c r="G6" s="14"/>
      <c r="H6" s="4"/>
      <c r="I6" s="4"/>
      <c r="J6" s="4"/>
      <c r="K6" s="4"/>
      <c r="L6" s="4"/>
      <c r="M6" s="4"/>
      <c r="N6" s="4"/>
    </row>
    <row r="7" spans="1:14" ht="28.8" customHeight="1" x14ac:dyDescent="0.3">
      <c r="A7" s="7"/>
      <c r="B7" s="24"/>
      <c r="C7" s="24"/>
      <c r="D7" s="14"/>
      <c r="E7" s="14"/>
      <c r="F7" s="14"/>
      <c r="G7" s="14"/>
      <c r="H7" s="4"/>
      <c r="I7" s="4"/>
      <c r="J7" s="4"/>
      <c r="K7" s="4"/>
      <c r="L7" s="4"/>
      <c r="M7" s="4"/>
      <c r="N7" s="4"/>
    </row>
    <row r="8" spans="1:14" ht="28.8" customHeight="1" x14ac:dyDescent="0.3">
      <c r="A8" s="62" t="s">
        <v>261</v>
      </c>
      <c r="B8" s="33" t="s">
        <v>262</v>
      </c>
      <c r="C8" s="33"/>
      <c r="D8" s="8"/>
      <c r="E8" s="8"/>
      <c r="F8" s="8"/>
      <c r="G8" s="8"/>
      <c r="H8" s="2"/>
      <c r="I8" s="2"/>
      <c r="J8" s="2"/>
      <c r="K8" s="2"/>
      <c r="L8" s="2"/>
      <c r="M8" s="2"/>
      <c r="N8" s="2"/>
    </row>
    <row r="9" spans="1:14" ht="28.8" customHeight="1" x14ac:dyDescent="0.3">
      <c r="A9" s="18" t="s">
        <v>109</v>
      </c>
      <c r="B9" s="71">
        <f>12/41</f>
        <v>0.29268292682926828</v>
      </c>
      <c r="C9" s="24">
        <v>12</v>
      </c>
      <c r="D9" s="14"/>
      <c r="E9" s="14"/>
      <c r="F9" s="14"/>
      <c r="G9" s="14"/>
      <c r="H9" s="4"/>
      <c r="I9" s="4"/>
      <c r="J9" s="4"/>
      <c r="K9" s="4"/>
      <c r="L9" s="4"/>
      <c r="M9" s="4"/>
      <c r="N9" s="4"/>
    </row>
    <row r="10" spans="1:14" ht="28.8" customHeight="1" x14ac:dyDescent="0.3">
      <c r="A10" s="18" t="s">
        <v>85</v>
      </c>
      <c r="B10" s="71">
        <f>3/41</f>
        <v>7.3170731707317069E-2</v>
      </c>
      <c r="C10" s="24">
        <v>3</v>
      </c>
      <c r="D10" s="14"/>
      <c r="E10" s="14"/>
      <c r="F10" s="14"/>
      <c r="G10" s="14"/>
      <c r="H10" s="4"/>
      <c r="I10" s="4"/>
      <c r="J10" s="4"/>
      <c r="K10" s="4"/>
      <c r="L10" s="4"/>
      <c r="M10" s="4"/>
      <c r="N10" s="4"/>
    </row>
    <row r="11" spans="1:14" ht="28.8" customHeight="1" x14ac:dyDescent="0.3">
      <c r="A11" s="18" t="s">
        <v>100</v>
      </c>
      <c r="B11" s="71">
        <f>14/41</f>
        <v>0.34146341463414637</v>
      </c>
      <c r="C11" s="24">
        <v>14</v>
      </c>
      <c r="D11" s="14"/>
      <c r="E11" s="14"/>
      <c r="F11" s="14"/>
      <c r="G11" s="14"/>
      <c r="H11" s="4"/>
      <c r="I11" s="4"/>
      <c r="J11" s="4"/>
      <c r="K11" s="4"/>
      <c r="L11" s="4"/>
      <c r="M11" s="4"/>
      <c r="N11" s="4"/>
    </row>
    <row r="12" spans="1:14" ht="28.8" customHeight="1" x14ac:dyDescent="0.3">
      <c r="A12" s="18" t="s">
        <v>115</v>
      </c>
      <c r="B12" s="71">
        <f>6/41</f>
        <v>0.14634146341463414</v>
      </c>
      <c r="C12" s="24">
        <v>6</v>
      </c>
      <c r="D12" s="14"/>
      <c r="E12" s="14"/>
      <c r="F12" s="14"/>
      <c r="G12" s="14"/>
      <c r="H12" s="4"/>
      <c r="I12" s="4"/>
      <c r="J12" s="4"/>
      <c r="K12" s="4"/>
      <c r="L12" s="4"/>
      <c r="M12" s="4"/>
      <c r="N12" s="4"/>
    </row>
    <row r="13" spans="1:14" ht="65.45" customHeight="1" x14ac:dyDescent="0.3">
      <c r="A13" s="18" t="s">
        <v>127</v>
      </c>
      <c r="B13" s="71">
        <f>6/41</f>
        <v>0.14634146341463414</v>
      </c>
      <c r="C13" s="24">
        <v>6</v>
      </c>
      <c r="D13" s="14"/>
      <c r="E13" s="14"/>
      <c r="F13" s="14"/>
      <c r="G13" s="14"/>
      <c r="H13" s="4"/>
      <c r="I13" s="4"/>
      <c r="J13" s="4"/>
      <c r="K13" s="4"/>
      <c r="L13" s="4"/>
      <c r="M13" s="4"/>
      <c r="N13" s="4"/>
    </row>
    <row r="14" spans="1:14" ht="28.8" customHeight="1" x14ac:dyDescent="0.3">
      <c r="A14" s="86" t="s">
        <v>195</v>
      </c>
      <c r="B14" s="87">
        <v>1</v>
      </c>
      <c r="C14" s="24">
        <v>41</v>
      </c>
      <c r="D14" s="14"/>
      <c r="E14" s="14"/>
      <c r="F14" s="14"/>
      <c r="G14" s="14"/>
      <c r="H14" s="4"/>
      <c r="I14" s="4"/>
      <c r="J14" s="4"/>
      <c r="K14" s="4"/>
      <c r="L14" s="4"/>
      <c r="M14" s="4"/>
      <c r="N14" s="4"/>
    </row>
    <row r="15" spans="1:14" ht="27.7" customHeight="1" x14ac:dyDescent="0.3">
      <c r="A15" s="18"/>
      <c r="B15" s="24"/>
      <c r="C15" s="26"/>
      <c r="D15" s="4"/>
      <c r="E15" s="4"/>
      <c r="F15" s="4"/>
      <c r="G15" s="4"/>
      <c r="H15" s="4"/>
      <c r="I15" s="4"/>
      <c r="J15" s="4"/>
      <c r="K15" s="4"/>
      <c r="L15" s="4"/>
      <c r="M15" s="4"/>
      <c r="N15" s="4"/>
    </row>
    <row r="16" spans="1:14" ht="37.25" customHeight="1" x14ac:dyDescent="0.3">
      <c r="A16" s="8" t="s">
        <v>202</v>
      </c>
      <c r="B16" s="9" t="s">
        <v>201</v>
      </c>
      <c r="C16" s="8"/>
      <c r="D16" s="2"/>
      <c r="E16" s="2"/>
      <c r="F16" s="2"/>
      <c r="G16" s="2"/>
      <c r="H16" s="2"/>
      <c r="I16" s="2"/>
      <c r="J16" s="2"/>
      <c r="K16" s="2"/>
      <c r="L16" s="2"/>
      <c r="M16" s="2"/>
      <c r="N16" s="2"/>
    </row>
    <row r="17" spans="1:14" x14ac:dyDescent="0.3">
      <c r="A17" s="7" t="s">
        <v>116</v>
      </c>
      <c r="B17" s="67">
        <v>0.18421052631578946</v>
      </c>
      <c r="C17" s="24">
        <v>7</v>
      </c>
      <c r="D17" s="4"/>
      <c r="E17" s="4"/>
      <c r="F17" s="4"/>
      <c r="G17" s="4"/>
      <c r="H17" s="4"/>
      <c r="I17" s="4"/>
      <c r="J17" s="4"/>
      <c r="K17" s="4"/>
      <c r="L17" s="4"/>
      <c r="M17" s="4"/>
      <c r="N17" s="4"/>
    </row>
    <row r="18" spans="1:14" x14ac:dyDescent="0.3">
      <c r="A18" s="7" t="s">
        <v>86</v>
      </c>
      <c r="B18" s="67">
        <v>0.81578947368421051</v>
      </c>
      <c r="C18" s="24">
        <v>32</v>
      </c>
      <c r="D18" s="4"/>
      <c r="E18" s="4"/>
      <c r="F18" s="4"/>
      <c r="G18" s="4"/>
      <c r="H18" s="4"/>
      <c r="I18" s="4"/>
      <c r="J18" s="4"/>
      <c r="K18" s="4"/>
      <c r="L18" s="4"/>
      <c r="M18" s="4"/>
      <c r="N18" s="4"/>
    </row>
    <row r="19" spans="1:14" x14ac:dyDescent="0.3">
      <c r="A19" s="16" t="s">
        <v>195</v>
      </c>
      <c r="B19" s="25">
        <v>1</v>
      </c>
      <c r="C19" s="23">
        <v>39</v>
      </c>
      <c r="D19" s="4"/>
      <c r="E19" s="4"/>
      <c r="F19" s="4"/>
      <c r="G19" s="4"/>
      <c r="H19" s="4"/>
      <c r="I19" s="4"/>
      <c r="J19" s="4"/>
      <c r="K19" s="4"/>
      <c r="L19" s="4"/>
      <c r="M19" s="4"/>
      <c r="N19" s="4"/>
    </row>
    <row r="20" spans="1:14" x14ac:dyDescent="0.3">
      <c r="A20" s="4"/>
      <c r="B20" s="4"/>
      <c r="C20" s="24"/>
      <c r="D20" s="4"/>
      <c r="E20" s="4"/>
      <c r="F20" s="4"/>
      <c r="G20" s="4"/>
      <c r="H20" s="4"/>
      <c r="I20" s="4"/>
      <c r="J20" s="4"/>
      <c r="K20" s="4"/>
      <c r="L20" s="4"/>
      <c r="M20" s="4"/>
      <c r="N20" s="4"/>
    </row>
    <row r="21" spans="1:14" ht="28.8" customHeight="1" x14ac:dyDescent="0.3">
      <c r="A21" s="15"/>
      <c r="B21" s="14"/>
      <c r="C21" s="24"/>
      <c r="D21" s="4"/>
      <c r="E21" s="4"/>
      <c r="F21" s="4"/>
      <c r="G21" s="4"/>
      <c r="H21" s="4"/>
      <c r="I21" s="4"/>
      <c r="J21" s="4"/>
      <c r="K21" s="4"/>
      <c r="L21" s="4"/>
      <c r="M21" s="4"/>
      <c r="N21" s="4"/>
    </row>
    <row r="22" spans="1:14" ht="19.25" customHeight="1" x14ac:dyDescent="0.3">
      <c r="A22" s="14"/>
      <c r="B22" s="14"/>
      <c r="C22" s="14"/>
      <c r="D22" s="4"/>
      <c r="E22" s="4"/>
      <c r="F22" s="4"/>
      <c r="G22" s="4"/>
      <c r="H22" s="4"/>
      <c r="I22" s="4"/>
      <c r="J22" s="4"/>
      <c r="K22" s="4"/>
      <c r="L22" s="4"/>
      <c r="M22" s="4"/>
      <c r="N22" s="4"/>
    </row>
    <row r="23" spans="1:14" ht="35.1" x14ac:dyDescent="0.3">
      <c r="A23" s="56" t="s">
        <v>203</v>
      </c>
      <c r="B23" s="61" t="s">
        <v>318</v>
      </c>
      <c r="C23" s="8"/>
      <c r="D23" s="2"/>
      <c r="E23" s="2"/>
      <c r="F23" s="2"/>
      <c r="G23" s="2"/>
      <c r="H23" s="2"/>
      <c r="I23" s="2"/>
      <c r="J23" s="2"/>
      <c r="K23" s="2"/>
      <c r="L23" s="2"/>
      <c r="M23" s="2"/>
      <c r="N23" s="2"/>
    </row>
    <row r="24" spans="1:14" x14ac:dyDescent="0.3">
      <c r="A24" s="49" t="s">
        <v>360</v>
      </c>
      <c r="B24" s="69">
        <v>0.26315789473684209</v>
      </c>
      <c r="C24" s="24">
        <v>10</v>
      </c>
      <c r="D24" s="4"/>
      <c r="E24" s="4"/>
      <c r="F24" s="4"/>
      <c r="G24" s="4"/>
      <c r="H24" s="4"/>
      <c r="I24" s="4"/>
      <c r="J24" s="4"/>
      <c r="K24" s="4"/>
      <c r="L24" s="4"/>
      <c r="M24" s="4"/>
      <c r="N24" s="4"/>
    </row>
    <row r="25" spans="1:14" x14ac:dyDescent="0.3">
      <c r="A25" s="49" t="s">
        <v>361</v>
      </c>
      <c r="B25" s="69">
        <v>0.57894736842105265</v>
      </c>
      <c r="C25" s="24">
        <v>22</v>
      </c>
      <c r="D25" s="4"/>
      <c r="E25" s="4"/>
      <c r="F25" s="4"/>
      <c r="G25" s="4"/>
      <c r="H25" s="4"/>
      <c r="I25" s="4"/>
      <c r="J25" s="4"/>
      <c r="K25" s="4"/>
      <c r="L25" s="4"/>
      <c r="M25" s="4"/>
      <c r="N25" s="4"/>
    </row>
    <row r="26" spans="1:14" x14ac:dyDescent="0.3">
      <c r="A26" s="49" t="s">
        <v>362</v>
      </c>
      <c r="B26" s="69">
        <v>0.13157894736842105</v>
      </c>
      <c r="C26" s="24">
        <v>5</v>
      </c>
      <c r="D26" s="4"/>
      <c r="E26" s="4"/>
      <c r="F26" s="4"/>
      <c r="G26" s="4"/>
      <c r="H26" s="4"/>
      <c r="I26" s="4"/>
      <c r="J26" s="4"/>
      <c r="K26" s="4"/>
      <c r="L26" s="4"/>
      <c r="M26" s="4"/>
      <c r="N26" s="4"/>
    </row>
    <row r="27" spans="1:14" x14ac:dyDescent="0.3">
      <c r="A27" s="49" t="s">
        <v>365</v>
      </c>
      <c r="B27" s="69">
        <v>2.6315789473684209E-2</v>
      </c>
      <c r="C27" s="24">
        <v>1</v>
      </c>
      <c r="D27" s="4"/>
      <c r="E27" s="4"/>
      <c r="F27" s="4"/>
      <c r="G27" s="4"/>
      <c r="H27" s="4"/>
      <c r="I27" s="4"/>
      <c r="J27" s="4"/>
      <c r="K27" s="4"/>
      <c r="L27" s="4"/>
      <c r="M27" s="4"/>
      <c r="N27" s="4"/>
    </row>
    <row r="28" spans="1:14" x14ac:dyDescent="0.3">
      <c r="A28" s="50" t="s">
        <v>195</v>
      </c>
      <c r="B28" s="52">
        <v>1</v>
      </c>
      <c r="C28" s="23">
        <v>38</v>
      </c>
      <c r="D28" s="4"/>
      <c r="E28" s="4"/>
      <c r="F28" s="4"/>
      <c r="G28" s="4"/>
      <c r="H28" s="4"/>
      <c r="I28" s="4"/>
      <c r="J28" s="4"/>
      <c r="K28" s="4"/>
      <c r="L28" s="4"/>
      <c r="M28" s="4"/>
      <c r="N28" s="4"/>
    </row>
    <row r="29" spans="1:14" x14ac:dyDescent="0.3">
      <c r="A29" s="15"/>
      <c r="B29" s="29"/>
      <c r="C29" s="24"/>
      <c r="D29" s="4"/>
      <c r="E29" s="4"/>
      <c r="F29" s="4"/>
      <c r="G29" s="4"/>
      <c r="H29" s="4"/>
      <c r="I29" s="4"/>
      <c r="J29" s="4"/>
      <c r="K29" s="4"/>
      <c r="L29" s="4"/>
      <c r="M29" s="4"/>
      <c r="N29" s="4"/>
    </row>
    <row r="30" spans="1:14" x14ac:dyDescent="0.3">
      <c r="A30" s="15"/>
      <c r="B30" s="29"/>
      <c r="C30" s="24"/>
      <c r="D30" s="4"/>
      <c r="E30" s="4"/>
      <c r="F30" s="4"/>
      <c r="G30" s="4"/>
      <c r="H30" s="4"/>
      <c r="I30" s="4"/>
      <c r="J30" s="4"/>
      <c r="K30" s="4"/>
      <c r="L30" s="4"/>
      <c r="M30" s="4"/>
      <c r="N30" s="4"/>
    </row>
    <row r="31" spans="1:14" x14ac:dyDescent="0.3">
      <c r="A31" s="4"/>
      <c r="B31" s="4"/>
      <c r="C31" s="4"/>
      <c r="D31" s="4"/>
      <c r="E31" s="4"/>
      <c r="F31" s="4"/>
      <c r="G31" s="4"/>
      <c r="H31" s="4"/>
      <c r="I31" s="4"/>
      <c r="J31" s="4"/>
      <c r="K31" s="4"/>
      <c r="L31" s="4"/>
      <c r="M31" s="4"/>
      <c r="N31" s="4"/>
    </row>
    <row r="32" spans="1:14" x14ac:dyDescent="0.3">
      <c r="A32" s="4"/>
      <c r="B32" s="4"/>
      <c r="C32" s="4"/>
      <c r="D32" s="4"/>
      <c r="E32" s="4"/>
      <c r="F32" s="4"/>
      <c r="G32" s="4"/>
      <c r="H32" s="4"/>
      <c r="I32" s="4"/>
      <c r="J32" s="4"/>
      <c r="K32" s="4"/>
      <c r="L32" s="4"/>
      <c r="M32" s="4"/>
      <c r="N32" s="4"/>
    </row>
    <row r="33" spans="1:14" ht="40.700000000000003" customHeight="1" x14ac:dyDescent="0.3">
      <c r="A33" s="36" t="s">
        <v>263</v>
      </c>
      <c r="B33" s="33" t="s">
        <v>319</v>
      </c>
      <c r="C33" s="60"/>
      <c r="D33" s="60"/>
      <c r="E33" s="60"/>
      <c r="F33" s="60"/>
      <c r="G33" s="60"/>
      <c r="H33" s="60"/>
      <c r="I33" s="60"/>
      <c r="J33" s="60"/>
      <c r="K33" s="60"/>
      <c r="L33" s="60"/>
      <c r="M33" s="60"/>
      <c r="N33" s="60"/>
    </row>
    <row r="34" spans="1:14" x14ac:dyDescent="0.3">
      <c r="A34" s="4"/>
      <c r="B34" s="4"/>
      <c r="C34" s="4"/>
      <c r="D34" s="4"/>
      <c r="E34" s="4"/>
      <c r="F34" s="4"/>
      <c r="G34" s="4"/>
      <c r="H34" s="4"/>
      <c r="I34" s="4"/>
      <c r="J34" s="4"/>
      <c r="K34" s="4"/>
      <c r="L34" s="4"/>
      <c r="M34" s="4"/>
      <c r="N34" s="4"/>
    </row>
    <row r="35" spans="1:14" ht="50.4" customHeight="1" x14ac:dyDescent="0.3">
      <c r="A35" s="56" t="s">
        <v>204</v>
      </c>
      <c r="B35" s="56" t="s">
        <v>320</v>
      </c>
      <c r="C35" s="8"/>
      <c r="D35" s="8"/>
      <c r="E35" s="8"/>
      <c r="F35" s="8"/>
      <c r="G35" s="8"/>
      <c r="H35" s="8"/>
      <c r="I35" s="8"/>
      <c r="J35" s="8"/>
      <c r="K35" s="8"/>
      <c r="L35" s="8"/>
      <c r="M35" s="8"/>
      <c r="N35" s="2"/>
    </row>
    <row r="36" spans="1:14" x14ac:dyDescent="0.3">
      <c r="A36" s="49" t="s">
        <v>360</v>
      </c>
      <c r="B36" s="69">
        <v>0.26315789473684209</v>
      </c>
      <c r="C36" s="24">
        <v>10</v>
      </c>
      <c r="D36" s="14"/>
      <c r="E36" s="14"/>
      <c r="F36" s="14"/>
      <c r="G36" s="14"/>
      <c r="H36" s="14"/>
      <c r="I36" s="14"/>
      <c r="J36" s="14"/>
      <c r="K36" s="14"/>
      <c r="L36" s="14"/>
      <c r="M36" s="14"/>
      <c r="N36" s="4"/>
    </row>
    <row r="37" spans="1:14" x14ac:dyDescent="0.3">
      <c r="A37" s="49" t="s">
        <v>361</v>
      </c>
      <c r="B37" s="69">
        <v>0.5</v>
      </c>
      <c r="C37" s="24">
        <v>19</v>
      </c>
      <c r="D37" s="14"/>
      <c r="E37" s="14"/>
      <c r="F37" s="14"/>
      <c r="G37" s="14"/>
      <c r="H37" s="14"/>
      <c r="I37" s="14"/>
      <c r="J37" s="14"/>
      <c r="K37" s="14"/>
      <c r="L37" s="14"/>
      <c r="M37" s="14"/>
      <c r="N37" s="4"/>
    </row>
    <row r="38" spans="1:14" x14ac:dyDescent="0.3">
      <c r="A38" s="49" t="s">
        <v>362</v>
      </c>
      <c r="B38" s="69">
        <v>0.21052631578947367</v>
      </c>
      <c r="C38" s="24">
        <v>8</v>
      </c>
      <c r="D38" s="14"/>
      <c r="E38" s="14"/>
      <c r="F38" s="14"/>
      <c r="G38" s="14"/>
      <c r="H38" s="14"/>
      <c r="I38" s="14"/>
      <c r="J38" s="14"/>
      <c r="K38" s="14"/>
      <c r="L38" s="14"/>
      <c r="M38" s="14"/>
      <c r="N38" s="4"/>
    </row>
    <row r="39" spans="1:14" x14ac:dyDescent="0.3">
      <c r="A39" s="49" t="s">
        <v>365</v>
      </c>
      <c r="B39" s="69">
        <v>2.6315789473684209E-2</v>
      </c>
      <c r="C39" s="24">
        <v>1</v>
      </c>
      <c r="D39" s="14"/>
      <c r="E39" s="14"/>
      <c r="F39" s="14"/>
      <c r="G39" s="14"/>
      <c r="H39" s="14"/>
      <c r="I39" s="14"/>
      <c r="J39" s="14"/>
      <c r="K39" s="14"/>
      <c r="L39" s="14"/>
      <c r="M39" s="14"/>
      <c r="N39" s="4"/>
    </row>
    <row r="40" spans="1:14" x14ac:dyDescent="0.3">
      <c r="A40" s="50" t="s">
        <v>195</v>
      </c>
      <c r="B40" s="52">
        <v>1</v>
      </c>
      <c r="C40" s="23">
        <v>38</v>
      </c>
      <c r="D40" s="14"/>
      <c r="E40" s="14"/>
      <c r="F40" s="14"/>
      <c r="G40" s="14"/>
      <c r="H40" s="14"/>
      <c r="I40" s="14"/>
      <c r="J40" s="14"/>
      <c r="K40" s="14"/>
      <c r="L40" s="14"/>
      <c r="M40" s="14"/>
      <c r="N40" s="4"/>
    </row>
    <row r="41" spans="1:14" x14ac:dyDescent="0.3">
      <c r="A41" s="4"/>
      <c r="B41" s="4"/>
      <c r="C41" s="4"/>
      <c r="D41" s="14"/>
      <c r="E41" s="14"/>
      <c r="F41" s="14"/>
      <c r="G41" s="14"/>
      <c r="H41" s="14"/>
      <c r="I41" s="14"/>
      <c r="J41" s="14"/>
      <c r="K41" s="14"/>
      <c r="L41" s="14"/>
      <c r="M41" s="14"/>
      <c r="N41" s="4"/>
    </row>
    <row r="42" spans="1:14" x14ac:dyDescent="0.3">
      <c r="A42" s="4"/>
      <c r="B42" s="4"/>
      <c r="C42" s="4"/>
      <c r="D42" s="14"/>
      <c r="E42" s="14"/>
      <c r="F42" s="14"/>
      <c r="G42" s="14"/>
      <c r="H42" s="14"/>
      <c r="I42" s="14"/>
      <c r="J42" s="14"/>
      <c r="K42" s="14"/>
      <c r="L42" s="14"/>
      <c r="M42" s="14"/>
      <c r="N42" s="4"/>
    </row>
    <row r="43" spans="1:14" x14ac:dyDescent="0.3">
      <c r="A43" s="4"/>
      <c r="B43" s="4"/>
      <c r="C43" s="4"/>
      <c r="D43" s="14"/>
      <c r="E43" s="14"/>
      <c r="F43" s="14"/>
      <c r="G43" s="14"/>
      <c r="H43" s="14"/>
      <c r="I43" s="14"/>
      <c r="J43" s="14"/>
      <c r="K43" s="14"/>
      <c r="L43" s="14"/>
      <c r="M43" s="14"/>
      <c r="N43" s="4"/>
    </row>
    <row r="44" spans="1:14" x14ac:dyDescent="0.3">
      <c r="A44" s="4"/>
      <c r="B44" s="4"/>
      <c r="C44" s="4"/>
      <c r="D44" s="14"/>
      <c r="E44" s="14"/>
      <c r="F44" s="14"/>
      <c r="G44" s="14"/>
      <c r="H44" s="14"/>
      <c r="I44" s="14"/>
      <c r="J44" s="14"/>
      <c r="K44" s="14"/>
      <c r="L44" s="14"/>
      <c r="M44" s="14"/>
      <c r="N44" s="4"/>
    </row>
    <row r="45" spans="1:14" ht="45.7" customHeight="1" x14ac:dyDescent="0.3">
      <c r="A45" s="36" t="s">
        <v>328</v>
      </c>
      <c r="B45" s="33" t="s">
        <v>319</v>
      </c>
      <c r="C45" s="2"/>
      <c r="D45" s="8"/>
      <c r="E45" s="8"/>
      <c r="F45" s="8"/>
      <c r="G45" s="8"/>
      <c r="H45" s="8"/>
      <c r="I45" s="8"/>
      <c r="J45" s="8"/>
      <c r="K45" s="8"/>
      <c r="L45" s="8"/>
      <c r="M45" s="8"/>
      <c r="N45" s="2"/>
    </row>
    <row r="46" spans="1:14" x14ac:dyDescent="0.3">
      <c r="A46" s="4"/>
      <c r="B46" s="4"/>
      <c r="C46" s="4"/>
      <c r="D46" s="14"/>
      <c r="E46" s="14"/>
      <c r="F46" s="14"/>
      <c r="G46" s="14"/>
      <c r="H46" s="14"/>
      <c r="I46" s="14"/>
      <c r="J46" s="14"/>
      <c r="K46" s="14"/>
      <c r="L46" s="14"/>
      <c r="M46" s="14"/>
      <c r="N46" s="4"/>
    </row>
    <row r="47" spans="1:14" ht="48.7" customHeight="1" x14ac:dyDescent="0.3">
      <c r="A47" s="47" t="s">
        <v>205</v>
      </c>
      <c r="B47" s="48" t="s">
        <v>329</v>
      </c>
      <c r="C47" s="8"/>
      <c r="D47" s="8"/>
      <c r="E47" s="8"/>
      <c r="F47" s="8"/>
      <c r="G47" s="8"/>
      <c r="H47" s="8"/>
      <c r="I47" s="8"/>
      <c r="J47" s="8"/>
      <c r="K47" s="8"/>
      <c r="L47" s="8"/>
      <c r="M47" s="8"/>
      <c r="N47" s="2"/>
    </row>
    <row r="48" spans="1:14" x14ac:dyDescent="0.3">
      <c r="A48" s="49" t="s">
        <v>360</v>
      </c>
      <c r="B48" s="69">
        <v>0.34285714285714286</v>
      </c>
      <c r="C48" s="24">
        <v>12</v>
      </c>
      <c r="D48" s="14"/>
      <c r="E48" s="14"/>
      <c r="F48" s="14"/>
      <c r="G48" s="14"/>
      <c r="H48" s="14"/>
      <c r="I48" s="14"/>
      <c r="J48" s="14"/>
      <c r="K48" s="14"/>
      <c r="L48" s="14"/>
      <c r="M48" s="14"/>
      <c r="N48" s="4"/>
    </row>
    <row r="49" spans="1:14" x14ac:dyDescent="0.3">
      <c r="A49" s="49" t="s">
        <v>361</v>
      </c>
      <c r="B49" s="69">
        <v>0.6</v>
      </c>
      <c r="C49" s="24">
        <v>22</v>
      </c>
      <c r="D49" s="14"/>
      <c r="E49" s="14"/>
      <c r="F49" s="14"/>
      <c r="G49" s="14"/>
      <c r="H49" s="14"/>
      <c r="I49" s="14"/>
      <c r="J49" s="14"/>
      <c r="K49" s="14"/>
      <c r="L49" s="14"/>
      <c r="M49" s="14"/>
      <c r="N49" s="4"/>
    </row>
    <row r="50" spans="1:14" x14ac:dyDescent="0.3">
      <c r="A50" s="49" t="s">
        <v>362</v>
      </c>
      <c r="B50" s="69">
        <v>5.7142857142857141E-2</v>
      </c>
      <c r="C50" s="24">
        <v>2</v>
      </c>
      <c r="D50" s="14"/>
      <c r="E50" s="14"/>
      <c r="F50" s="14"/>
      <c r="G50" s="14"/>
      <c r="H50" s="14"/>
      <c r="I50" s="14"/>
      <c r="J50" s="14"/>
      <c r="K50" s="14"/>
      <c r="L50" s="14"/>
      <c r="M50" s="14"/>
      <c r="N50" s="4"/>
    </row>
    <row r="51" spans="1:14" x14ac:dyDescent="0.3">
      <c r="A51" s="50" t="s">
        <v>195</v>
      </c>
      <c r="B51" s="52">
        <v>1</v>
      </c>
      <c r="C51" s="28">
        <v>36</v>
      </c>
      <c r="D51" s="14"/>
      <c r="E51" s="14"/>
      <c r="F51" s="14"/>
      <c r="G51" s="14"/>
      <c r="H51" s="14"/>
      <c r="I51" s="14"/>
      <c r="J51" s="14"/>
      <c r="K51" s="14"/>
      <c r="L51" s="14"/>
      <c r="M51" s="14"/>
      <c r="N51" s="4"/>
    </row>
    <row r="52" spans="1:14" ht="27.1" customHeight="1" x14ac:dyDescent="0.3">
      <c r="A52" s="14"/>
      <c r="B52" s="14"/>
      <c r="C52" s="24"/>
      <c r="D52" s="14"/>
      <c r="E52" s="14"/>
      <c r="F52" s="14"/>
      <c r="G52" s="14"/>
      <c r="H52" s="14"/>
      <c r="I52" s="14"/>
      <c r="J52" s="14"/>
      <c r="K52" s="14"/>
      <c r="L52" s="14"/>
      <c r="M52" s="14"/>
      <c r="N52" s="4"/>
    </row>
    <row r="53" spans="1:14" ht="29.45" customHeight="1" x14ac:dyDescent="0.3">
      <c r="A53" s="14"/>
      <c r="B53" s="14"/>
      <c r="C53" s="24"/>
      <c r="D53" s="14"/>
      <c r="E53" s="14"/>
      <c r="F53" s="14"/>
      <c r="G53" s="14"/>
      <c r="H53" s="14"/>
      <c r="I53" s="14"/>
      <c r="J53" s="14"/>
      <c r="K53" s="14"/>
      <c r="L53" s="14"/>
      <c r="M53" s="14"/>
      <c r="N53" s="4"/>
    </row>
    <row r="54" spans="1:14" x14ac:dyDescent="0.3">
      <c r="A54" s="14"/>
      <c r="B54" s="14"/>
      <c r="C54" s="14"/>
      <c r="D54" s="14"/>
      <c r="E54" s="14"/>
      <c r="F54" s="14"/>
      <c r="G54" s="14"/>
      <c r="H54" s="14"/>
      <c r="I54" s="14"/>
      <c r="J54" s="14"/>
      <c r="K54" s="14"/>
      <c r="L54" s="14"/>
      <c r="M54" s="14"/>
      <c r="N54" s="4"/>
    </row>
    <row r="55" spans="1:14" ht="42.6" customHeight="1" x14ac:dyDescent="0.3">
      <c r="A55" s="47" t="s">
        <v>206</v>
      </c>
      <c r="B55" s="48" t="s">
        <v>330</v>
      </c>
      <c r="C55" s="8"/>
      <c r="D55" s="8"/>
      <c r="E55" s="8"/>
      <c r="F55" s="8"/>
      <c r="G55" s="8"/>
      <c r="H55" s="8"/>
      <c r="I55" s="8"/>
      <c r="J55" s="8"/>
      <c r="K55" s="8"/>
      <c r="L55" s="8"/>
      <c r="M55" s="8"/>
      <c r="N55" s="2"/>
    </row>
    <row r="56" spans="1:14" x14ac:dyDescent="0.3">
      <c r="A56" s="51" t="s">
        <v>360</v>
      </c>
      <c r="B56" s="70">
        <v>0.25714285714285712</v>
      </c>
      <c r="C56" s="24">
        <v>9</v>
      </c>
      <c r="D56" s="14"/>
      <c r="E56" s="14"/>
      <c r="F56" s="14"/>
      <c r="G56" s="14"/>
      <c r="H56" s="14"/>
      <c r="I56" s="14"/>
      <c r="J56" s="14"/>
      <c r="K56" s="14"/>
      <c r="L56" s="14"/>
      <c r="M56" s="14"/>
      <c r="N56" s="4"/>
    </row>
    <row r="57" spans="1:14" x14ac:dyDescent="0.3">
      <c r="A57" s="51" t="s">
        <v>361</v>
      </c>
      <c r="B57" s="70">
        <v>0.65714285714285714</v>
      </c>
      <c r="C57" s="24">
        <v>24</v>
      </c>
      <c r="D57" s="14"/>
      <c r="E57" s="14"/>
      <c r="F57" s="14"/>
      <c r="G57" s="14"/>
      <c r="H57" s="14"/>
      <c r="I57" s="14"/>
      <c r="J57" s="14"/>
      <c r="K57" s="14"/>
      <c r="L57" s="14"/>
      <c r="M57" s="14"/>
      <c r="N57" s="4"/>
    </row>
    <row r="58" spans="1:14" x14ac:dyDescent="0.3">
      <c r="A58" s="51" t="s">
        <v>362</v>
      </c>
      <c r="B58" s="70">
        <v>5.7142857142857141E-2</v>
      </c>
      <c r="C58" s="24">
        <v>2</v>
      </c>
      <c r="D58" s="14"/>
      <c r="E58" s="14"/>
      <c r="F58" s="14"/>
      <c r="G58" s="14"/>
      <c r="H58" s="14"/>
      <c r="I58" s="14"/>
      <c r="J58" s="14"/>
      <c r="K58" s="14"/>
      <c r="L58" s="14"/>
      <c r="M58" s="14"/>
      <c r="N58" s="4"/>
    </row>
    <row r="59" spans="1:14" x14ac:dyDescent="0.3">
      <c r="A59" s="51" t="s">
        <v>363</v>
      </c>
      <c r="B59" s="70">
        <v>2.8571428571428571E-2</v>
      </c>
      <c r="C59" s="24">
        <v>1</v>
      </c>
      <c r="D59" s="14"/>
      <c r="E59" s="14"/>
      <c r="F59" s="14"/>
      <c r="G59" s="14"/>
      <c r="H59" s="14"/>
      <c r="I59" s="14"/>
      <c r="J59" s="14"/>
      <c r="K59" s="14"/>
      <c r="L59" s="14"/>
      <c r="M59" s="14"/>
      <c r="N59" s="4"/>
    </row>
    <row r="60" spans="1:14" x14ac:dyDescent="0.3">
      <c r="A60" s="50" t="s">
        <v>195</v>
      </c>
      <c r="B60" s="52">
        <v>1</v>
      </c>
      <c r="C60" s="28">
        <v>36</v>
      </c>
      <c r="D60" s="14"/>
      <c r="E60" s="14"/>
      <c r="F60" s="14"/>
      <c r="G60" s="14"/>
      <c r="H60" s="14"/>
      <c r="I60" s="14"/>
      <c r="J60" s="14"/>
      <c r="K60" s="14"/>
      <c r="L60" s="14"/>
      <c r="M60" s="14"/>
      <c r="N60" s="4"/>
    </row>
    <row r="61" spans="1:14" ht="28.2" customHeight="1" x14ac:dyDescent="0.3">
      <c r="A61" s="15"/>
      <c r="B61" s="14"/>
      <c r="C61" s="24"/>
      <c r="D61" s="14"/>
      <c r="E61" s="14"/>
      <c r="F61" s="14"/>
      <c r="G61" s="14"/>
      <c r="H61" s="14"/>
      <c r="I61" s="14"/>
      <c r="J61" s="14"/>
      <c r="K61" s="14"/>
      <c r="L61" s="14"/>
      <c r="M61" s="14"/>
      <c r="N61" s="4"/>
    </row>
    <row r="62" spans="1:14" ht="19.75" customHeight="1" x14ac:dyDescent="0.3">
      <c r="A62" s="15"/>
      <c r="B62" s="14"/>
      <c r="C62" s="24"/>
      <c r="D62" s="14"/>
      <c r="E62" s="14"/>
      <c r="F62" s="14"/>
      <c r="G62" s="14"/>
      <c r="H62" s="14"/>
      <c r="I62" s="14"/>
      <c r="J62" s="14"/>
      <c r="K62" s="14"/>
      <c r="L62" s="14"/>
      <c r="M62" s="14"/>
      <c r="N62" s="4"/>
    </row>
    <row r="63" spans="1:14" ht="22.7" customHeight="1" x14ac:dyDescent="0.3">
      <c r="A63" s="14"/>
      <c r="B63" s="14"/>
      <c r="C63" s="14"/>
      <c r="D63" s="14"/>
      <c r="E63" s="14"/>
      <c r="F63" s="14"/>
      <c r="G63" s="14"/>
      <c r="H63" s="14"/>
      <c r="I63" s="14"/>
      <c r="J63" s="14"/>
      <c r="K63" s="14"/>
      <c r="L63" s="14"/>
      <c r="M63" s="14"/>
      <c r="N63" s="4"/>
    </row>
    <row r="64" spans="1:14" ht="57.6" x14ac:dyDescent="0.3">
      <c r="A64" s="47" t="s">
        <v>207</v>
      </c>
      <c r="B64" s="48" t="s">
        <v>331</v>
      </c>
      <c r="C64" s="8"/>
      <c r="D64" s="8"/>
      <c r="E64" s="8"/>
      <c r="F64" s="8"/>
      <c r="G64" s="8"/>
      <c r="H64" s="8"/>
      <c r="I64" s="8"/>
      <c r="J64" s="8"/>
      <c r="K64" s="8"/>
      <c r="L64" s="8"/>
      <c r="M64" s="8"/>
      <c r="N64" s="2"/>
    </row>
    <row r="65" spans="1:14" x14ac:dyDescent="0.3">
      <c r="A65" s="49" t="s">
        <v>354</v>
      </c>
      <c r="B65" s="69">
        <v>0.4</v>
      </c>
      <c r="C65" s="24">
        <v>15</v>
      </c>
      <c r="D65" s="24"/>
      <c r="E65" s="14"/>
      <c r="F65" s="14"/>
      <c r="G65" s="14"/>
      <c r="H65" s="14"/>
      <c r="I65" s="14"/>
      <c r="J65" s="14"/>
      <c r="K65" s="14"/>
      <c r="L65" s="14"/>
      <c r="M65" s="14"/>
      <c r="N65" s="4"/>
    </row>
    <row r="66" spans="1:14" x14ac:dyDescent="0.3">
      <c r="A66" s="49" t="s">
        <v>355</v>
      </c>
      <c r="B66" s="69">
        <v>8.5714285714285715E-2</v>
      </c>
      <c r="C66" s="24">
        <v>3</v>
      </c>
      <c r="D66" s="24"/>
      <c r="E66" s="14"/>
      <c r="F66" s="14"/>
      <c r="G66" s="14"/>
      <c r="H66" s="14"/>
      <c r="I66" s="14"/>
      <c r="J66" s="14"/>
      <c r="K66" s="14"/>
      <c r="L66" s="14"/>
      <c r="M66" s="14"/>
      <c r="N66" s="4"/>
    </row>
    <row r="67" spans="1:14" x14ac:dyDescent="0.3">
      <c r="A67" s="49" t="s">
        <v>364</v>
      </c>
      <c r="B67" s="69">
        <v>0.11428571428571428</v>
      </c>
      <c r="C67" s="24">
        <v>4</v>
      </c>
      <c r="D67" s="24"/>
      <c r="E67" s="14"/>
      <c r="F67" s="14"/>
      <c r="G67" s="14"/>
      <c r="H67" s="14"/>
      <c r="I67" s="14"/>
      <c r="J67" s="14"/>
      <c r="K67" s="14"/>
      <c r="L67" s="14"/>
      <c r="M67" s="14"/>
      <c r="N67" s="4"/>
    </row>
    <row r="68" spans="1:14" x14ac:dyDescent="0.3">
      <c r="A68" s="49" t="s">
        <v>363</v>
      </c>
      <c r="B68" s="69">
        <v>0.4</v>
      </c>
      <c r="C68" s="24">
        <v>14</v>
      </c>
      <c r="D68" s="24"/>
      <c r="E68" s="14"/>
      <c r="F68" s="14"/>
      <c r="G68" s="14"/>
      <c r="H68" s="14"/>
      <c r="I68" s="14"/>
      <c r="J68" s="14"/>
      <c r="K68" s="14"/>
      <c r="L68" s="14"/>
      <c r="M68" s="14"/>
      <c r="N68" s="4"/>
    </row>
    <row r="69" spans="1:14" x14ac:dyDescent="0.3">
      <c r="A69" s="50" t="s">
        <v>195</v>
      </c>
      <c r="B69" s="52">
        <v>1</v>
      </c>
      <c r="C69" s="23">
        <v>36</v>
      </c>
      <c r="D69" s="24"/>
      <c r="E69" s="14"/>
      <c r="F69" s="14"/>
      <c r="G69" s="14"/>
      <c r="H69" s="14"/>
      <c r="I69" s="14"/>
      <c r="J69" s="14"/>
      <c r="K69" s="14"/>
      <c r="L69" s="14"/>
      <c r="M69" s="14"/>
      <c r="N69" s="4"/>
    </row>
    <row r="70" spans="1:14" ht="28.2" customHeight="1" x14ac:dyDescent="0.3">
      <c r="A70" s="15"/>
      <c r="B70" s="14"/>
      <c r="C70" s="24"/>
      <c r="D70" s="14"/>
      <c r="E70" s="14"/>
      <c r="F70" s="14"/>
      <c r="G70" s="14"/>
      <c r="H70" s="14"/>
      <c r="I70" s="14"/>
      <c r="J70" s="14"/>
      <c r="K70" s="14"/>
      <c r="L70" s="14"/>
      <c r="M70" s="14"/>
      <c r="N70" s="4"/>
    </row>
    <row r="71" spans="1:14" ht="28.8" customHeight="1" x14ac:dyDescent="0.3">
      <c r="A71" s="15"/>
      <c r="B71" s="14"/>
      <c r="C71" s="24"/>
      <c r="D71" s="14"/>
      <c r="E71" s="14"/>
      <c r="F71" s="14"/>
      <c r="G71" s="14"/>
      <c r="H71" s="14"/>
      <c r="I71" s="14"/>
      <c r="J71" s="14"/>
      <c r="K71" s="14"/>
      <c r="L71" s="14"/>
      <c r="M71" s="14"/>
      <c r="N71" s="4"/>
    </row>
    <row r="72" spans="1:14" x14ac:dyDescent="0.3">
      <c r="A72" s="14"/>
      <c r="B72" s="14"/>
      <c r="C72" s="14"/>
      <c r="D72" s="14"/>
      <c r="E72" s="14"/>
      <c r="F72" s="14"/>
      <c r="G72" s="14"/>
      <c r="H72" s="14"/>
      <c r="I72" s="14"/>
      <c r="J72" s="14"/>
      <c r="K72" s="14"/>
      <c r="L72" s="14"/>
      <c r="M72" s="14"/>
      <c r="N72" s="4"/>
    </row>
    <row r="73" spans="1:14" x14ac:dyDescent="0.3">
      <c r="A73" s="4"/>
      <c r="B73" s="4"/>
      <c r="C73" s="14"/>
      <c r="D73" s="14"/>
      <c r="E73" s="14"/>
      <c r="F73" s="14"/>
      <c r="G73" s="14"/>
      <c r="H73" s="14"/>
      <c r="I73" s="14"/>
      <c r="J73" s="14"/>
      <c r="K73" s="14"/>
      <c r="L73" s="14"/>
      <c r="M73" s="14"/>
      <c r="N73" s="4"/>
    </row>
    <row r="74" spans="1:14" ht="39.6" customHeight="1" x14ac:dyDescent="0.3">
      <c r="A74" s="47" t="s">
        <v>208</v>
      </c>
      <c r="B74" s="48" t="s">
        <v>321</v>
      </c>
      <c r="C74" s="8"/>
      <c r="D74" s="8"/>
      <c r="E74" s="8"/>
      <c r="F74" s="8"/>
      <c r="G74" s="8"/>
      <c r="H74" s="8"/>
      <c r="I74" s="8"/>
      <c r="J74" s="8"/>
      <c r="K74" s="8"/>
      <c r="L74" s="8"/>
      <c r="M74" s="8"/>
      <c r="N74" s="2"/>
    </row>
    <row r="75" spans="1:14" x14ac:dyDescent="0.3">
      <c r="A75" s="49" t="s">
        <v>360</v>
      </c>
      <c r="B75" s="69">
        <v>0.3888888888888889</v>
      </c>
      <c r="C75" s="24">
        <v>7</v>
      </c>
      <c r="D75" s="14"/>
      <c r="E75" s="14"/>
      <c r="F75" s="14"/>
      <c r="G75" s="14"/>
      <c r="H75" s="14"/>
      <c r="I75" s="14"/>
      <c r="J75" s="14"/>
      <c r="K75" s="14"/>
      <c r="L75" s="14"/>
      <c r="M75" s="14"/>
      <c r="N75" s="4"/>
    </row>
    <row r="76" spans="1:14" x14ac:dyDescent="0.3">
      <c r="A76" s="49" t="s">
        <v>361</v>
      </c>
      <c r="B76" s="69">
        <v>0.33333333333333331</v>
      </c>
      <c r="C76" s="24">
        <v>6</v>
      </c>
      <c r="D76" s="14"/>
      <c r="E76" s="14"/>
      <c r="F76" s="14"/>
      <c r="G76" s="14"/>
      <c r="H76" s="14"/>
      <c r="I76" s="14"/>
      <c r="J76" s="14"/>
      <c r="K76" s="14"/>
      <c r="L76" s="14"/>
      <c r="M76" s="14"/>
      <c r="N76" s="4"/>
    </row>
    <row r="77" spans="1:14" x14ac:dyDescent="0.3">
      <c r="A77" s="49" t="s">
        <v>362</v>
      </c>
      <c r="B77" s="69">
        <v>0.16666666666666666</v>
      </c>
      <c r="C77" s="24">
        <v>3</v>
      </c>
      <c r="D77" s="14"/>
      <c r="E77" s="14"/>
      <c r="F77" s="14"/>
      <c r="G77" s="14"/>
      <c r="H77" s="14"/>
      <c r="I77" s="14"/>
      <c r="J77" s="14"/>
      <c r="K77" s="14"/>
      <c r="L77" s="14"/>
      <c r="M77" s="14"/>
      <c r="N77" s="4"/>
    </row>
    <row r="78" spans="1:14" x14ac:dyDescent="0.3">
      <c r="A78" s="49" t="s">
        <v>365</v>
      </c>
      <c r="B78" s="69">
        <v>5.5555555555555552E-2</v>
      </c>
      <c r="C78" s="24">
        <v>1</v>
      </c>
      <c r="D78" s="14"/>
      <c r="E78" s="14"/>
      <c r="F78" s="14"/>
      <c r="G78" s="14"/>
      <c r="H78" s="14"/>
      <c r="I78" s="14"/>
      <c r="J78" s="14"/>
      <c r="K78" s="14"/>
      <c r="L78" s="14"/>
      <c r="M78" s="14"/>
      <c r="N78" s="4"/>
    </row>
    <row r="79" spans="1:14" x14ac:dyDescent="0.3">
      <c r="A79" s="49" t="s">
        <v>358</v>
      </c>
      <c r="B79" s="69">
        <v>5.5555555555555552E-2</v>
      </c>
      <c r="C79" s="24">
        <v>1</v>
      </c>
      <c r="D79" s="14"/>
      <c r="E79" s="14"/>
      <c r="F79" s="14"/>
      <c r="G79" s="14"/>
      <c r="H79" s="14"/>
      <c r="I79" s="14"/>
      <c r="J79" s="14"/>
      <c r="K79" s="14"/>
      <c r="L79" s="14"/>
      <c r="M79" s="14"/>
      <c r="N79" s="4"/>
    </row>
    <row r="80" spans="1:14" x14ac:dyDescent="0.3">
      <c r="A80" s="50" t="s">
        <v>195</v>
      </c>
      <c r="B80" s="52">
        <v>1</v>
      </c>
      <c r="C80" s="23">
        <v>18</v>
      </c>
      <c r="D80" s="14"/>
      <c r="E80" s="14"/>
      <c r="F80" s="14"/>
      <c r="G80" s="14"/>
      <c r="H80" s="14"/>
      <c r="I80" s="14"/>
      <c r="J80" s="14"/>
      <c r="K80" s="14"/>
      <c r="L80" s="14"/>
      <c r="M80" s="14"/>
      <c r="N80" s="4"/>
    </row>
    <row r="81" spans="1:14" x14ac:dyDescent="0.3">
      <c r="A81" s="4"/>
      <c r="B81" s="4"/>
      <c r="C81" s="4"/>
      <c r="D81" s="14"/>
      <c r="E81" s="14"/>
      <c r="F81" s="14"/>
      <c r="G81" s="14"/>
      <c r="H81" s="14"/>
      <c r="I81" s="14"/>
      <c r="J81" s="14"/>
      <c r="K81" s="14"/>
      <c r="L81" s="14"/>
      <c r="M81" s="14"/>
      <c r="N81" s="4"/>
    </row>
    <row r="82" spans="1:14" x14ac:dyDescent="0.3">
      <c r="A82" s="4"/>
      <c r="B82" s="4"/>
      <c r="C82" s="4"/>
      <c r="D82" s="14"/>
      <c r="E82" s="14"/>
      <c r="F82" s="14"/>
      <c r="G82" s="14"/>
      <c r="H82" s="14"/>
      <c r="I82" s="14"/>
      <c r="J82" s="14"/>
      <c r="K82" s="14"/>
      <c r="L82" s="14"/>
      <c r="M82" s="14"/>
      <c r="N82" s="4"/>
    </row>
    <row r="83" spans="1:14" x14ac:dyDescent="0.3">
      <c r="A83" s="4"/>
      <c r="B83" s="4"/>
      <c r="C83" s="4"/>
      <c r="D83" s="14"/>
      <c r="E83" s="14"/>
      <c r="F83" s="14"/>
      <c r="G83" s="14"/>
      <c r="H83" s="14"/>
      <c r="I83" s="14"/>
      <c r="J83" s="14"/>
      <c r="K83" s="14"/>
      <c r="L83" s="14"/>
      <c r="M83" s="14"/>
      <c r="N83" s="4"/>
    </row>
    <row r="84" spans="1:14" ht="42.6" customHeight="1" x14ac:dyDescent="0.3">
      <c r="A84" s="47" t="s">
        <v>209</v>
      </c>
      <c r="B84" s="48" t="s">
        <v>268</v>
      </c>
      <c r="C84" s="8"/>
      <c r="D84" s="8"/>
      <c r="E84" s="8"/>
      <c r="F84" s="8"/>
      <c r="G84" s="8"/>
      <c r="H84" s="8"/>
      <c r="I84" s="8"/>
      <c r="J84" s="8"/>
      <c r="K84" s="8"/>
      <c r="L84" s="8"/>
      <c r="M84" s="8"/>
      <c r="N84" s="2"/>
    </row>
    <row r="85" spans="1:14" x14ac:dyDescent="0.3">
      <c r="A85" s="51" t="s">
        <v>354</v>
      </c>
      <c r="B85" s="70">
        <v>0.25714285714285712</v>
      </c>
      <c r="C85" s="24">
        <v>10</v>
      </c>
      <c r="D85" s="14"/>
      <c r="E85" s="14"/>
      <c r="F85" s="14"/>
      <c r="G85" s="14"/>
      <c r="H85" s="14"/>
      <c r="I85" s="14"/>
      <c r="J85" s="14"/>
      <c r="K85" s="14"/>
      <c r="L85" s="14"/>
      <c r="M85" s="14"/>
      <c r="N85" s="4"/>
    </row>
    <row r="86" spans="1:14" x14ac:dyDescent="0.3">
      <c r="A86" s="51" t="s">
        <v>355</v>
      </c>
      <c r="B86" s="70">
        <v>0.22857142857142856</v>
      </c>
      <c r="C86" s="24">
        <v>8</v>
      </c>
      <c r="D86" s="14"/>
      <c r="E86" s="14"/>
      <c r="F86" s="14"/>
      <c r="G86" s="14"/>
      <c r="H86" s="14"/>
      <c r="I86" s="14"/>
      <c r="J86" s="14"/>
      <c r="K86" s="14"/>
      <c r="L86" s="14"/>
      <c r="M86" s="14"/>
      <c r="N86" s="4"/>
    </row>
    <row r="87" spans="1:14" x14ac:dyDescent="0.3">
      <c r="A87" s="51" t="s">
        <v>364</v>
      </c>
      <c r="B87" s="70">
        <v>8.5714285714285715E-2</v>
      </c>
      <c r="C87" s="24">
        <v>3</v>
      </c>
      <c r="D87" s="14"/>
      <c r="E87" s="14"/>
      <c r="F87" s="14"/>
      <c r="G87" s="14"/>
      <c r="H87" s="14"/>
      <c r="I87" s="14"/>
      <c r="J87" s="14"/>
      <c r="K87" s="14"/>
      <c r="L87" s="14"/>
      <c r="M87" s="14"/>
      <c r="N87" s="4"/>
    </row>
    <row r="88" spans="1:14" x14ac:dyDescent="0.3">
      <c r="A88" s="51" t="s">
        <v>363</v>
      </c>
      <c r="B88" s="70">
        <v>0.42857142857142855</v>
      </c>
      <c r="C88" s="24">
        <v>15</v>
      </c>
      <c r="D88" s="14"/>
      <c r="E88" s="14"/>
      <c r="F88" s="14"/>
      <c r="G88" s="14"/>
      <c r="H88" s="14"/>
      <c r="I88" s="14"/>
      <c r="J88" s="14"/>
      <c r="K88" s="14"/>
      <c r="L88" s="14"/>
      <c r="M88" s="14"/>
      <c r="N88" s="4"/>
    </row>
    <row r="89" spans="1:14" x14ac:dyDescent="0.3">
      <c r="A89" s="50" t="s">
        <v>195</v>
      </c>
      <c r="B89" s="52">
        <v>1</v>
      </c>
      <c r="C89" s="23">
        <v>36</v>
      </c>
      <c r="D89" s="14"/>
      <c r="E89" s="14"/>
      <c r="F89" s="14"/>
      <c r="G89" s="14"/>
      <c r="H89" s="14"/>
      <c r="I89" s="14"/>
      <c r="J89" s="14"/>
      <c r="K89" s="14"/>
      <c r="L89" s="14"/>
      <c r="M89" s="14"/>
      <c r="N89" s="4"/>
    </row>
    <row r="90" spans="1:14" ht="28.2" customHeight="1" x14ac:dyDescent="0.3">
      <c r="A90" s="15"/>
      <c r="B90" s="14"/>
      <c r="C90" s="24"/>
      <c r="D90" s="14"/>
      <c r="E90" s="14"/>
      <c r="F90" s="14"/>
      <c r="G90" s="14"/>
      <c r="H90" s="14"/>
      <c r="I90" s="14"/>
      <c r="J90" s="14"/>
      <c r="K90" s="14"/>
      <c r="L90" s="14"/>
      <c r="M90" s="14"/>
      <c r="N90" s="4"/>
    </row>
    <row r="91" spans="1:14" ht="28.2" customHeight="1" x14ac:dyDescent="0.3">
      <c r="A91" s="15"/>
      <c r="B91" s="14"/>
      <c r="C91" s="24"/>
      <c r="D91" s="14"/>
      <c r="E91" s="14"/>
      <c r="F91" s="14"/>
      <c r="G91" s="14"/>
      <c r="H91" s="14"/>
      <c r="I91" s="14"/>
      <c r="J91" s="14"/>
      <c r="K91" s="14"/>
      <c r="L91" s="14"/>
      <c r="M91" s="14"/>
      <c r="N91" s="4"/>
    </row>
    <row r="92" spans="1:14" x14ac:dyDescent="0.3">
      <c r="A92" s="14"/>
      <c r="B92" s="14"/>
      <c r="C92" s="14"/>
      <c r="D92" s="14"/>
      <c r="E92" s="14"/>
      <c r="F92" s="14"/>
      <c r="G92" s="14"/>
      <c r="H92" s="14"/>
      <c r="I92" s="14"/>
      <c r="J92" s="14"/>
      <c r="K92" s="14"/>
      <c r="L92" s="14"/>
      <c r="M92" s="14"/>
      <c r="N92" s="4"/>
    </row>
    <row r="93" spans="1:14" ht="37.25" customHeight="1" x14ac:dyDescent="0.3">
      <c r="A93" s="47" t="s">
        <v>210</v>
      </c>
      <c r="B93" s="48" t="s">
        <v>197</v>
      </c>
      <c r="C93" s="12"/>
      <c r="D93" s="12"/>
      <c r="E93" s="12"/>
      <c r="F93" s="12"/>
      <c r="G93" s="12"/>
      <c r="H93" s="12"/>
      <c r="I93" s="12"/>
      <c r="J93" s="12"/>
      <c r="K93" s="12"/>
      <c r="L93" s="12"/>
      <c r="M93" s="12"/>
      <c r="N93" s="11"/>
    </row>
    <row r="94" spans="1:14" x14ac:dyDescent="0.3">
      <c r="A94" s="51" t="s">
        <v>360</v>
      </c>
      <c r="B94" s="70">
        <v>0.35294117647058826</v>
      </c>
      <c r="C94" s="24">
        <v>6</v>
      </c>
      <c r="D94" s="14"/>
      <c r="E94" s="14"/>
      <c r="F94" s="14"/>
      <c r="G94" s="14"/>
      <c r="H94" s="14"/>
      <c r="I94" s="14"/>
      <c r="J94" s="14"/>
      <c r="K94" s="14"/>
      <c r="L94" s="14"/>
      <c r="M94" s="14"/>
      <c r="N94" s="4"/>
    </row>
    <row r="95" spans="1:14" x14ac:dyDescent="0.3">
      <c r="A95" s="51" t="s">
        <v>361</v>
      </c>
      <c r="B95" s="70">
        <v>0.35294117647058826</v>
      </c>
      <c r="C95" s="24">
        <v>6</v>
      </c>
      <c r="D95" s="14"/>
      <c r="E95" s="14"/>
      <c r="F95" s="14"/>
      <c r="G95" s="14"/>
      <c r="H95" s="14"/>
      <c r="I95" s="14"/>
      <c r="J95" s="14"/>
      <c r="K95" s="14"/>
      <c r="L95" s="14"/>
      <c r="M95" s="14"/>
      <c r="N95" s="4"/>
    </row>
    <row r="96" spans="1:14" x14ac:dyDescent="0.3">
      <c r="A96" s="51" t="s">
        <v>362</v>
      </c>
      <c r="B96" s="70">
        <v>0.23529411764705882</v>
      </c>
      <c r="C96" s="24">
        <v>5</v>
      </c>
      <c r="D96" s="14"/>
      <c r="E96" s="14"/>
      <c r="F96" s="14"/>
      <c r="G96" s="14"/>
      <c r="H96" s="14"/>
      <c r="I96" s="14"/>
      <c r="J96" s="14"/>
      <c r="K96" s="14"/>
      <c r="L96" s="14"/>
      <c r="M96" s="14"/>
      <c r="N96" s="4"/>
    </row>
    <row r="97" spans="1:14" x14ac:dyDescent="0.3">
      <c r="A97" s="51" t="s">
        <v>363</v>
      </c>
      <c r="B97" s="70">
        <v>5.8823529411764705E-2</v>
      </c>
      <c r="C97" s="24">
        <v>1</v>
      </c>
      <c r="D97" s="14"/>
      <c r="E97" s="14"/>
      <c r="F97" s="14"/>
      <c r="G97" s="14"/>
      <c r="H97" s="14"/>
      <c r="I97" s="14"/>
      <c r="J97" s="14"/>
      <c r="K97" s="14"/>
      <c r="L97" s="14"/>
      <c r="M97" s="14"/>
      <c r="N97" s="4"/>
    </row>
    <row r="98" spans="1:14" x14ac:dyDescent="0.3">
      <c r="A98" s="50" t="s">
        <v>195</v>
      </c>
      <c r="B98" s="52">
        <v>1</v>
      </c>
      <c r="C98" s="23">
        <v>18</v>
      </c>
      <c r="D98" s="14"/>
      <c r="E98" s="14"/>
      <c r="F98" s="14"/>
      <c r="G98" s="14"/>
      <c r="H98" s="14"/>
      <c r="I98" s="14"/>
      <c r="J98" s="14"/>
      <c r="K98" s="14"/>
      <c r="L98" s="14"/>
      <c r="M98" s="14"/>
      <c r="N98" s="4"/>
    </row>
    <row r="99" spans="1:14" ht="23.95" customHeight="1" x14ac:dyDescent="0.3">
      <c r="A99" s="15"/>
      <c r="B99" s="4"/>
      <c r="C99" s="24"/>
      <c r="D99" s="14"/>
      <c r="E99" s="14"/>
      <c r="F99" s="14"/>
      <c r="G99" s="14"/>
      <c r="H99" s="14"/>
      <c r="I99" s="14"/>
      <c r="J99" s="14"/>
      <c r="K99" s="14"/>
      <c r="L99" s="14"/>
      <c r="M99" s="14"/>
      <c r="N99" s="4"/>
    </row>
    <row r="100" spans="1:14" ht="20.350000000000001" customHeight="1" x14ac:dyDescent="0.3">
      <c r="A100" s="15"/>
      <c r="B100" s="4"/>
      <c r="C100" s="24"/>
      <c r="D100" s="14"/>
      <c r="E100" s="14"/>
      <c r="F100" s="14"/>
      <c r="G100" s="14"/>
      <c r="H100" s="14"/>
      <c r="I100" s="14"/>
      <c r="J100" s="14"/>
      <c r="K100" s="14"/>
      <c r="L100" s="14"/>
      <c r="M100" s="14"/>
      <c r="N100" s="4"/>
    </row>
    <row r="101" spans="1:14" x14ac:dyDescent="0.3">
      <c r="A101" s="4"/>
      <c r="B101" s="4"/>
      <c r="C101" s="4"/>
      <c r="D101" s="14"/>
      <c r="E101" s="14"/>
      <c r="F101" s="14"/>
      <c r="G101" s="14"/>
      <c r="H101" s="14"/>
      <c r="I101" s="14"/>
      <c r="J101" s="14"/>
      <c r="K101" s="14"/>
      <c r="L101" s="14"/>
      <c r="M101" s="14"/>
      <c r="N101" s="4"/>
    </row>
    <row r="102" spans="1:14" ht="80.150000000000006" x14ac:dyDescent="0.3">
      <c r="A102" s="48" t="s">
        <v>211</v>
      </c>
      <c r="B102" s="48" t="s">
        <v>350</v>
      </c>
      <c r="C102" s="2"/>
      <c r="D102" s="8"/>
      <c r="E102" s="8"/>
      <c r="F102" s="8"/>
      <c r="G102" s="8"/>
      <c r="H102" s="8"/>
      <c r="I102" s="8"/>
      <c r="J102" s="8"/>
      <c r="K102" s="8"/>
      <c r="L102" s="8"/>
      <c r="M102" s="8"/>
      <c r="N102" s="2"/>
    </row>
    <row r="103" spans="1:14" x14ac:dyDescent="0.3">
      <c r="A103" s="7" t="s">
        <v>354</v>
      </c>
      <c r="B103" s="67">
        <v>0.25714285714285712</v>
      </c>
      <c r="C103" s="24">
        <v>10</v>
      </c>
      <c r="D103" s="14"/>
      <c r="E103" s="14"/>
      <c r="F103" s="14"/>
      <c r="G103" s="14"/>
      <c r="H103" s="14"/>
      <c r="I103" s="14"/>
      <c r="J103" s="14"/>
      <c r="K103" s="14"/>
      <c r="L103" s="14"/>
      <c r="M103" s="14"/>
      <c r="N103" s="4"/>
    </row>
    <row r="104" spans="1:14" x14ac:dyDescent="0.3">
      <c r="A104" s="7" t="s">
        <v>355</v>
      </c>
      <c r="B104" s="67">
        <v>0.14285714285714285</v>
      </c>
      <c r="C104" s="24">
        <v>5</v>
      </c>
      <c r="D104" s="14"/>
      <c r="E104" s="14"/>
      <c r="F104" s="14"/>
      <c r="G104" s="14"/>
      <c r="H104" s="14"/>
      <c r="I104" s="14"/>
      <c r="J104" s="14"/>
      <c r="K104" s="14"/>
      <c r="L104" s="14"/>
      <c r="M104" s="14"/>
      <c r="N104" s="4"/>
    </row>
    <row r="105" spans="1:14" x14ac:dyDescent="0.3">
      <c r="A105" s="7" t="s">
        <v>364</v>
      </c>
      <c r="B105" s="67">
        <v>0.17142857142857143</v>
      </c>
      <c r="C105" s="24">
        <v>6</v>
      </c>
      <c r="D105" s="14"/>
      <c r="E105" s="14"/>
      <c r="F105" s="14"/>
      <c r="G105" s="14"/>
      <c r="H105" s="14"/>
      <c r="I105" s="14"/>
      <c r="J105" s="14"/>
      <c r="K105" s="14"/>
      <c r="L105" s="14"/>
      <c r="M105" s="14"/>
      <c r="N105" s="4"/>
    </row>
    <row r="106" spans="1:14" x14ac:dyDescent="0.3">
      <c r="A106" s="7" t="s">
        <v>363</v>
      </c>
      <c r="B106" s="67">
        <v>0.42857142857142855</v>
      </c>
      <c r="C106" s="24">
        <v>15</v>
      </c>
      <c r="D106" s="14"/>
      <c r="E106" s="14"/>
      <c r="F106" s="14"/>
      <c r="G106" s="14"/>
      <c r="H106" s="14"/>
      <c r="I106" s="14"/>
      <c r="J106" s="14"/>
      <c r="K106" s="14"/>
      <c r="L106" s="14"/>
      <c r="M106" s="14"/>
      <c r="N106" s="4"/>
    </row>
    <row r="107" spans="1:14" x14ac:dyDescent="0.3">
      <c r="A107" s="54" t="s">
        <v>195</v>
      </c>
      <c r="B107" s="25">
        <v>1</v>
      </c>
      <c r="C107" s="23">
        <v>36</v>
      </c>
      <c r="D107" s="14"/>
      <c r="E107" s="14"/>
      <c r="F107" s="14"/>
      <c r="G107" s="14"/>
      <c r="H107" s="14"/>
      <c r="I107" s="14"/>
      <c r="J107" s="14"/>
      <c r="K107" s="14"/>
      <c r="L107" s="14"/>
      <c r="M107" s="14"/>
      <c r="N107" s="4"/>
    </row>
    <row r="108" spans="1:14" ht="28.2" customHeight="1" x14ac:dyDescent="0.3">
      <c r="A108" s="15"/>
      <c r="B108" s="4"/>
      <c r="C108" s="24"/>
      <c r="D108" s="14"/>
      <c r="E108" s="14"/>
      <c r="F108" s="14"/>
      <c r="G108" s="14"/>
      <c r="H108" s="14"/>
      <c r="I108" s="14"/>
      <c r="J108" s="14"/>
      <c r="K108" s="14"/>
      <c r="L108" s="14"/>
      <c r="M108" s="14"/>
      <c r="N108" s="4"/>
    </row>
    <row r="109" spans="1:14" ht="23.5" customHeight="1" x14ac:dyDescent="0.3">
      <c r="A109" s="15"/>
      <c r="B109" s="4"/>
      <c r="C109" s="24"/>
      <c r="D109" s="14"/>
      <c r="E109" s="14"/>
      <c r="F109" s="14"/>
      <c r="G109" s="14"/>
      <c r="H109" s="14"/>
      <c r="I109" s="14"/>
      <c r="J109" s="14"/>
      <c r="K109" s="14"/>
      <c r="L109" s="14"/>
      <c r="M109" s="14"/>
      <c r="N109" s="4"/>
    </row>
    <row r="110" spans="1:14" x14ac:dyDescent="0.3">
      <c r="A110" s="4"/>
      <c r="B110" s="4"/>
      <c r="C110" s="4"/>
      <c r="D110" s="14"/>
      <c r="E110" s="14"/>
      <c r="F110" s="14"/>
      <c r="G110" s="14"/>
      <c r="H110" s="14"/>
      <c r="I110" s="14"/>
      <c r="J110" s="14"/>
      <c r="K110" s="14"/>
      <c r="L110" s="14"/>
      <c r="M110" s="14"/>
      <c r="N110" s="4"/>
    </row>
    <row r="111" spans="1:14" ht="57.6" customHeight="1" x14ac:dyDescent="0.3">
      <c r="A111" s="47" t="s">
        <v>212</v>
      </c>
      <c r="B111" s="48" t="s">
        <v>196</v>
      </c>
      <c r="C111" s="2"/>
      <c r="D111" s="8"/>
      <c r="E111" s="8"/>
      <c r="F111" s="8"/>
      <c r="G111" s="8"/>
      <c r="H111" s="8"/>
      <c r="I111" s="8"/>
      <c r="J111" s="8"/>
      <c r="K111" s="8"/>
      <c r="L111" s="8"/>
      <c r="M111" s="8"/>
      <c r="N111" s="2"/>
    </row>
    <row r="112" spans="1:14" x14ac:dyDescent="0.3">
      <c r="A112" s="51" t="s">
        <v>360</v>
      </c>
      <c r="B112" s="70">
        <v>0.42857142857142855</v>
      </c>
      <c r="C112" s="24">
        <v>6</v>
      </c>
      <c r="D112" s="24"/>
      <c r="E112" s="14"/>
      <c r="F112" s="14"/>
      <c r="G112" s="14"/>
      <c r="H112" s="14"/>
      <c r="I112" s="14"/>
      <c r="J112" s="14"/>
      <c r="K112" s="14"/>
      <c r="L112" s="14"/>
      <c r="M112" s="14"/>
      <c r="N112" s="4"/>
    </row>
    <row r="113" spans="1:14" x14ac:dyDescent="0.3">
      <c r="A113" s="51" t="s">
        <v>361</v>
      </c>
      <c r="B113" s="70">
        <v>0.35714285714285715</v>
      </c>
      <c r="C113" s="24">
        <v>5</v>
      </c>
      <c r="D113" s="24"/>
      <c r="E113" s="14"/>
      <c r="F113" s="14"/>
      <c r="G113" s="14"/>
      <c r="H113" s="14"/>
      <c r="I113" s="14"/>
      <c r="J113" s="14"/>
      <c r="K113" s="14"/>
      <c r="L113" s="14"/>
      <c r="M113" s="14"/>
      <c r="N113" s="4"/>
    </row>
    <row r="114" spans="1:14" x14ac:dyDescent="0.3">
      <c r="A114" s="51" t="s">
        <v>362</v>
      </c>
      <c r="B114" s="70">
        <v>0.14285714285714285</v>
      </c>
      <c r="C114" s="24">
        <v>3</v>
      </c>
      <c r="D114" s="24"/>
      <c r="E114" s="14"/>
      <c r="F114" s="14"/>
      <c r="G114" s="14"/>
      <c r="H114" s="14"/>
      <c r="I114" s="14"/>
      <c r="J114" s="14"/>
      <c r="K114" s="14"/>
      <c r="L114" s="14"/>
      <c r="M114" s="14"/>
      <c r="N114" s="4"/>
    </row>
    <row r="115" spans="1:14" x14ac:dyDescent="0.3">
      <c r="A115" s="51" t="s">
        <v>363</v>
      </c>
      <c r="B115" s="70">
        <v>7.1428571428571425E-2</v>
      </c>
      <c r="C115" s="24">
        <v>1</v>
      </c>
      <c r="D115" s="24"/>
      <c r="E115" s="14"/>
      <c r="F115" s="14"/>
      <c r="G115" s="14"/>
      <c r="H115" s="14"/>
      <c r="I115" s="14"/>
      <c r="J115" s="14"/>
      <c r="K115" s="14"/>
      <c r="L115" s="14"/>
      <c r="M115" s="14"/>
      <c r="N115" s="4"/>
    </row>
    <row r="116" spans="1:14" x14ac:dyDescent="0.3">
      <c r="A116" s="50" t="s">
        <v>195</v>
      </c>
      <c r="B116" s="52">
        <v>1</v>
      </c>
      <c r="C116" s="23">
        <v>15</v>
      </c>
      <c r="D116" s="24"/>
      <c r="E116" s="14"/>
      <c r="F116" s="14"/>
      <c r="G116" s="14"/>
      <c r="H116" s="14"/>
      <c r="I116" s="14"/>
      <c r="J116" s="14"/>
      <c r="K116" s="14"/>
      <c r="L116" s="14"/>
      <c r="M116" s="14"/>
      <c r="N116" s="4"/>
    </row>
    <row r="117" spans="1:14" ht="23.5" customHeight="1" x14ac:dyDescent="0.3">
      <c r="A117" s="15"/>
      <c r="B117" s="30"/>
      <c r="C117" s="24"/>
      <c r="D117" s="24"/>
      <c r="E117" s="14"/>
      <c r="F117" s="14"/>
      <c r="G117" s="14"/>
      <c r="H117" s="14"/>
      <c r="I117" s="14"/>
      <c r="J117" s="14"/>
      <c r="K117" s="14"/>
      <c r="L117" s="14"/>
      <c r="M117" s="14"/>
      <c r="N117" s="4"/>
    </row>
    <row r="118" spans="1:14" ht="22.7" customHeight="1" x14ac:dyDescent="0.3">
      <c r="A118" s="15"/>
      <c r="B118" s="4"/>
      <c r="C118" s="24"/>
      <c r="D118" s="14"/>
      <c r="E118" s="14"/>
      <c r="F118" s="14"/>
      <c r="G118" s="14"/>
      <c r="H118" s="14"/>
      <c r="I118" s="14"/>
      <c r="J118" s="14"/>
      <c r="K118" s="14"/>
      <c r="L118" s="14"/>
      <c r="M118" s="14"/>
      <c r="N118" s="4"/>
    </row>
    <row r="119" spans="1:14" x14ac:dyDescent="0.3">
      <c r="A119" s="4"/>
      <c r="B119" s="4"/>
      <c r="C119" s="4"/>
      <c r="D119" s="14"/>
      <c r="E119" s="14"/>
      <c r="F119" s="14"/>
      <c r="G119" s="14"/>
      <c r="H119" s="14"/>
      <c r="I119" s="14"/>
      <c r="J119" s="14"/>
      <c r="K119" s="14"/>
      <c r="L119" s="14"/>
      <c r="M119" s="14"/>
      <c r="N119" s="4"/>
    </row>
    <row r="120" spans="1:14" ht="63.7" customHeight="1" x14ac:dyDescent="0.3">
      <c r="A120" s="47" t="s">
        <v>213</v>
      </c>
      <c r="B120" s="48" t="s">
        <v>351</v>
      </c>
      <c r="C120" s="2"/>
      <c r="D120" s="8"/>
      <c r="E120" s="8"/>
      <c r="F120" s="8"/>
      <c r="G120" s="8"/>
      <c r="H120" s="8"/>
      <c r="I120" s="8"/>
      <c r="J120" s="8"/>
      <c r="K120" s="8"/>
      <c r="L120" s="8"/>
      <c r="M120" s="8"/>
      <c r="N120" s="2"/>
    </row>
    <row r="121" spans="1:14" x14ac:dyDescent="0.3">
      <c r="A121" s="51" t="s">
        <v>354</v>
      </c>
      <c r="B121" s="70">
        <v>0.14285714285714285</v>
      </c>
      <c r="C121" s="24">
        <v>6</v>
      </c>
      <c r="D121" s="14"/>
      <c r="E121" s="14"/>
      <c r="F121" s="14"/>
      <c r="G121" s="14"/>
      <c r="H121" s="14"/>
      <c r="I121" s="14"/>
      <c r="J121" s="14"/>
      <c r="K121" s="14"/>
      <c r="L121" s="14"/>
      <c r="M121" s="14"/>
      <c r="N121" s="4"/>
    </row>
    <row r="122" spans="1:14" x14ac:dyDescent="0.3">
      <c r="A122" s="51" t="s">
        <v>355</v>
      </c>
      <c r="B122" s="70">
        <v>0.17142857142857143</v>
      </c>
      <c r="C122" s="24">
        <v>6</v>
      </c>
      <c r="D122" s="14"/>
      <c r="E122" s="14"/>
      <c r="F122" s="14"/>
      <c r="G122" s="14"/>
      <c r="H122" s="14"/>
      <c r="I122" s="14"/>
      <c r="J122" s="14"/>
      <c r="K122" s="14"/>
      <c r="L122" s="14"/>
      <c r="M122" s="14"/>
      <c r="N122" s="4"/>
    </row>
    <row r="123" spans="1:14" x14ac:dyDescent="0.3">
      <c r="A123" s="51" t="s">
        <v>364</v>
      </c>
      <c r="B123" s="70">
        <v>0.14285714285714285</v>
      </c>
      <c r="C123" s="24">
        <v>5</v>
      </c>
      <c r="D123" s="14"/>
      <c r="E123" s="14"/>
      <c r="F123" s="14"/>
      <c r="G123" s="14"/>
      <c r="H123" s="14"/>
      <c r="I123" s="14"/>
      <c r="J123" s="14"/>
      <c r="K123" s="14"/>
      <c r="L123" s="14"/>
      <c r="M123" s="14"/>
      <c r="N123" s="4"/>
    </row>
    <row r="124" spans="1:14" x14ac:dyDescent="0.3">
      <c r="A124" s="51" t="s">
        <v>363</v>
      </c>
      <c r="B124" s="70">
        <v>0.54285714285714282</v>
      </c>
      <c r="C124" s="24">
        <v>19</v>
      </c>
      <c r="D124" s="14"/>
      <c r="E124" s="14"/>
      <c r="F124" s="14"/>
      <c r="G124" s="14"/>
      <c r="H124" s="14"/>
      <c r="I124" s="14"/>
      <c r="J124" s="14"/>
      <c r="K124" s="14"/>
      <c r="L124" s="14"/>
      <c r="M124" s="14"/>
      <c r="N124" s="4"/>
    </row>
    <row r="125" spans="1:14" x14ac:dyDescent="0.3">
      <c r="A125" s="50" t="s">
        <v>195</v>
      </c>
      <c r="B125" s="52">
        <v>1</v>
      </c>
      <c r="C125" s="23">
        <v>36</v>
      </c>
      <c r="D125" s="14"/>
      <c r="E125" s="14"/>
      <c r="F125" s="14"/>
      <c r="G125" s="14"/>
      <c r="H125" s="14"/>
      <c r="I125" s="14"/>
      <c r="J125" s="14"/>
      <c r="K125" s="14"/>
      <c r="L125" s="14"/>
      <c r="M125" s="14"/>
      <c r="N125" s="4"/>
    </row>
    <row r="126" spans="1:14" ht="25.2" customHeight="1" x14ac:dyDescent="0.3">
      <c r="A126" s="15"/>
      <c r="B126" s="24"/>
      <c r="C126" s="24"/>
      <c r="D126" s="14"/>
      <c r="E126" s="14"/>
      <c r="F126" s="14"/>
      <c r="G126" s="14"/>
      <c r="H126" s="14"/>
      <c r="I126" s="14"/>
      <c r="J126" s="14"/>
      <c r="K126" s="14"/>
      <c r="L126" s="14"/>
      <c r="M126" s="14"/>
      <c r="N126" s="4"/>
    </row>
    <row r="127" spans="1:14" ht="23.5" customHeight="1" x14ac:dyDescent="0.3">
      <c r="A127" s="15"/>
      <c r="B127" s="4"/>
      <c r="C127" s="24"/>
      <c r="D127" s="14"/>
      <c r="E127" s="14"/>
      <c r="F127" s="14"/>
      <c r="G127" s="14"/>
      <c r="H127" s="14"/>
      <c r="I127" s="14"/>
      <c r="J127" s="14"/>
      <c r="K127" s="14"/>
      <c r="L127" s="14"/>
      <c r="M127" s="14"/>
      <c r="N127" s="4"/>
    </row>
    <row r="128" spans="1:14" x14ac:dyDescent="0.3">
      <c r="B128" s="4"/>
      <c r="C128" s="4"/>
      <c r="D128" s="14"/>
      <c r="E128" s="14"/>
      <c r="F128" s="14"/>
      <c r="G128" s="14"/>
      <c r="H128" s="14"/>
      <c r="I128" s="14"/>
      <c r="J128" s="14"/>
      <c r="K128" s="14"/>
      <c r="L128" s="14"/>
      <c r="M128" s="14"/>
      <c r="N128" s="4"/>
    </row>
    <row r="129" spans="1:14" ht="32.4" customHeight="1" x14ac:dyDescent="0.3">
      <c r="A129" s="47" t="s">
        <v>214</v>
      </c>
      <c r="B129" s="48" t="s">
        <v>196</v>
      </c>
      <c r="C129" s="2"/>
      <c r="D129" s="8"/>
      <c r="E129" s="8"/>
      <c r="F129" s="8"/>
      <c r="G129" s="8"/>
      <c r="H129" s="8"/>
      <c r="I129" s="8"/>
      <c r="J129" s="8"/>
      <c r="K129" s="8"/>
      <c r="L129" s="8"/>
      <c r="M129" s="8"/>
      <c r="N129" s="2"/>
    </row>
    <row r="130" spans="1:14" x14ac:dyDescent="0.3">
      <c r="A130" s="49" t="s">
        <v>360</v>
      </c>
      <c r="B130" s="69">
        <v>0.45454545454545453</v>
      </c>
      <c r="C130" s="24">
        <v>5</v>
      </c>
      <c r="D130" s="14"/>
      <c r="E130" s="14"/>
      <c r="F130" s="14"/>
      <c r="G130" s="14"/>
      <c r="H130" s="14"/>
      <c r="I130" s="14"/>
      <c r="J130" s="14"/>
      <c r="K130" s="14"/>
      <c r="L130" s="14"/>
      <c r="M130" s="14"/>
      <c r="N130" s="4"/>
    </row>
    <row r="131" spans="1:14" x14ac:dyDescent="0.3">
      <c r="A131" s="49" t="s">
        <v>361</v>
      </c>
      <c r="B131" s="69">
        <v>9.0909090909090912E-2</v>
      </c>
      <c r="C131" s="24">
        <v>1</v>
      </c>
      <c r="D131" s="14"/>
      <c r="E131" s="14"/>
      <c r="F131" s="14"/>
      <c r="G131" s="14"/>
      <c r="H131" s="14"/>
      <c r="I131" s="14"/>
      <c r="J131" s="14"/>
      <c r="K131" s="14"/>
      <c r="L131" s="14"/>
      <c r="M131" s="14"/>
      <c r="N131" s="4"/>
    </row>
    <row r="132" spans="1:14" x14ac:dyDescent="0.3">
      <c r="A132" s="49" t="s">
        <v>362</v>
      </c>
      <c r="B132" s="69">
        <v>0.45454545454545453</v>
      </c>
      <c r="C132" s="24">
        <v>6</v>
      </c>
      <c r="D132" s="14"/>
      <c r="E132" s="14"/>
      <c r="F132" s="14"/>
      <c r="G132" s="14"/>
      <c r="H132" s="14"/>
      <c r="I132" s="14"/>
      <c r="J132" s="14"/>
      <c r="K132" s="14"/>
      <c r="L132" s="14"/>
      <c r="M132" s="14"/>
      <c r="N132" s="4"/>
    </row>
    <row r="133" spans="1:14" x14ac:dyDescent="0.3">
      <c r="A133" s="50" t="s">
        <v>195</v>
      </c>
      <c r="B133" s="52">
        <v>1</v>
      </c>
      <c r="C133" s="23">
        <v>12</v>
      </c>
      <c r="D133" s="14"/>
      <c r="E133" s="14"/>
      <c r="F133" s="14"/>
      <c r="G133" s="14"/>
      <c r="H133" s="14"/>
      <c r="I133" s="14"/>
      <c r="J133" s="14"/>
      <c r="K133" s="14"/>
      <c r="L133" s="14"/>
      <c r="M133" s="14"/>
      <c r="N133" s="4"/>
    </row>
    <row r="134" spans="1:14" ht="27.7" customHeight="1" x14ac:dyDescent="0.3">
      <c r="A134" s="15"/>
      <c r="B134" s="30"/>
      <c r="C134" s="24"/>
      <c r="D134" s="14"/>
      <c r="E134" s="14"/>
      <c r="F134" s="14"/>
      <c r="G134" s="14"/>
      <c r="H134" s="14"/>
      <c r="I134" s="14"/>
      <c r="J134" s="14"/>
      <c r="K134" s="14"/>
      <c r="L134" s="14"/>
      <c r="M134" s="14"/>
      <c r="N134" s="4"/>
    </row>
    <row r="135" spans="1:14" ht="28.2" customHeight="1" x14ac:dyDescent="0.3">
      <c r="A135" s="15"/>
      <c r="B135" s="4"/>
      <c r="C135" s="24"/>
      <c r="D135" s="14"/>
      <c r="E135" s="14"/>
      <c r="F135" s="14"/>
      <c r="G135" s="14"/>
      <c r="H135" s="14"/>
      <c r="I135" s="14"/>
      <c r="J135" s="14"/>
      <c r="K135" s="14"/>
      <c r="L135" s="14"/>
      <c r="M135" s="14"/>
      <c r="N135" s="4"/>
    </row>
    <row r="136" spans="1:14" x14ac:dyDescent="0.3">
      <c r="A136" s="4"/>
      <c r="B136" s="4"/>
      <c r="C136" s="4"/>
      <c r="D136" s="14"/>
      <c r="E136" s="14"/>
      <c r="F136" s="14"/>
      <c r="G136" s="14"/>
      <c r="H136" s="14"/>
      <c r="I136" s="14"/>
      <c r="J136" s="14"/>
      <c r="K136" s="14"/>
      <c r="L136" s="14"/>
      <c r="M136" s="14"/>
      <c r="N136" s="4"/>
    </row>
    <row r="137" spans="1:14" ht="78.599999999999994" customHeight="1" x14ac:dyDescent="0.3">
      <c r="A137" s="8" t="s">
        <v>215</v>
      </c>
      <c r="B137" s="9" t="s">
        <v>352</v>
      </c>
      <c r="C137" s="8"/>
      <c r="D137" s="8"/>
      <c r="E137" s="8"/>
      <c r="F137" s="8"/>
      <c r="G137" s="8"/>
      <c r="H137" s="8"/>
      <c r="I137" s="8"/>
      <c r="J137" s="8"/>
      <c r="K137" s="8"/>
      <c r="L137" s="8"/>
      <c r="M137" s="8"/>
      <c r="N137" s="8"/>
    </row>
    <row r="138" spans="1:14" x14ac:dyDescent="0.3">
      <c r="A138" s="7" t="s">
        <v>354</v>
      </c>
      <c r="B138" s="67">
        <v>0.31428571428571428</v>
      </c>
      <c r="C138" s="24">
        <v>12</v>
      </c>
      <c r="D138" s="14"/>
      <c r="E138" s="14"/>
      <c r="F138" s="14"/>
      <c r="G138" s="14"/>
      <c r="H138" s="14"/>
      <c r="I138" s="14"/>
      <c r="J138" s="14"/>
      <c r="K138" s="14"/>
      <c r="L138" s="14"/>
      <c r="M138" s="14"/>
      <c r="N138" s="4"/>
    </row>
    <row r="139" spans="1:14" x14ac:dyDescent="0.3">
      <c r="A139" s="7" t="s">
        <v>355</v>
      </c>
      <c r="B139" s="67">
        <v>0.22857142857142856</v>
      </c>
      <c r="C139" s="24">
        <v>8</v>
      </c>
      <c r="D139" s="14"/>
      <c r="E139" s="14"/>
      <c r="F139" s="14"/>
      <c r="G139" s="14"/>
      <c r="H139" s="14"/>
      <c r="I139" s="14"/>
      <c r="J139" s="14"/>
      <c r="K139" s="14"/>
      <c r="L139" s="14"/>
      <c r="M139" s="14"/>
      <c r="N139" s="4"/>
    </row>
    <row r="140" spans="1:14" x14ac:dyDescent="0.3">
      <c r="A140" s="7" t="s">
        <v>356</v>
      </c>
      <c r="B140" s="67">
        <v>2.8571428571428571E-2</v>
      </c>
      <c r="C140" s="24">
        <v>1</v>
      </c>
      <c r="D140" s="14"/>
      <c r="E140" s="14"/>
      <c r="F140" s="14"/>
      <c r="G140" s="14"/>
      <c r="H140" s="14"/>
      <c r="I140" s="14"/>
      <c r="J140" s="14"/>
      <c r="K140" s="14"/>
      <c r="L140" s="14"/>
      <c r="M140" s="14"/>
      <c r="N140" s="4"/>
    </row>
    <row r="141" spans="1:14" x14ac:dyDescent="0.3">
      <c r="A141" s="7" t="s">
        <v>357</v>
      </c>
      <c r="B141" s="67">
        <v>0.11428571428571428</v>
      </c>
      <c r="C141" s="24">
        <v>4</v>
      </c>
      <c r="D141" s="14"/>
      <c r="E141" s="14"/>
      <c r="F141" s="14"/>
      <c r="G141" s="14"/>
      <c r="H141" s="14"/>
      <c r="I141" s="14"/>
      <c r="J141" s="14"/>
      <c r="K141" s="14"/>
      <c r="L141" s="14"/>
      <c r="M141" s="14"/>
      <c r="N141" s="4"/>
    </row>
    <row r="142" spans="1:14" x14ac:dyDescent="0.3">
      <c r="A142" s="7" t="s">
        <v>358</v>
      </c>
      <c r="B142" s="67">
        <v>0.31428571428571428</v>
      </c>
      <c r="C142" s="24">
        <v>11</v>
      </c>
      <c r="D142" s="14"/>
      <c r="E142" s="14"/>
      <c r="F142" s="14"/>
      <c r="G142" s="14"/>
      <c r="H142" s="14"/>
      <c r="I142" s="14"/>
      <c r="J142" s="14"/>
      <c r="K142" s="14"/>
      <c r="L142" s="14"/>
      <c r="M142" s="14"/>
      <c r="N142" s="4"/>
    </row>
    <row r="143" spans="1:14" x14ac:dyDescent="0.3">
      <c r="A143" s="16" t="s">
        <v>195</v>
      </c>
      <c r="B143" s="25">
        <v>1</v>
      </c>
      <c r="C143" s="23">
        <v>36</v>
      </c>
      <c r="D143" s="14"/>
      <c r="E143" s="14"/>
      <c r="F143" s="14"/>
      <c r="G143" s="14"/>
      <c r="H143" s="14"/>
      <c r="I143" s="14"/>
      <c r="J143" s="14"/>
      <c r="K143" s="14"/>
      <c r="L143" s="14"/>
      <c r="M143" s="14"/>
      <c r="N143" s="4"/>
    </row>
    <row r="144" spans="1:14" ht="28.8" customHeight="1" x14ac:dyDescent="0.3">
      <c r="A144" s="15"/>
      <c r="B144" s="30"/>
      <c r="C144" s="24"/>
      <c r="D144" s="14"/>
      <c r="E144" s="14"/>
      <c r="F144" s="14"/>
      <c r="G144" s="14"/>
      <c r="H144" s="14"/>
      <c r="I144" s="14"/>
      <c r="J144" s="14"/>
      <c r="K144" s="14"/>
      <c r="L144" s="14"/>
      <c r="M144" s="14"/>
      <c r="N144" s="4"/>
    </row>
    <row r="145" spans="1:14" ht="28.8" customHeight="1" x14ac:dyDescent="0.3">
      <c r="A145" s="15"/>
      <c r="B145" s="4"/>
      <c r="C145" s="24"/>
      <c r="D145" s="14"/>
      <c r="E145" s="14"/>
      <c r="F145" s="14"/>
      <c r="G145" s="14"/>
      <c r="H145" s="14"/>
      <c r="I145" s="14"/>
      <c r="J145" s="14"/>
      <c r="K145" s="14"/>
      <c r="L145" s="14"/>
      <c r="M145" s="14"/>
      <c r="N145" s="4"/>
    </row>
    <row r="146" spans="1:14" x14ac:dyDescent="0.3">
      <c r="A146" s="4"/>
      <c r="B146" s="4"/>
      <c r="C146" s="4"/>
      <c r="D146" s="14"/>
      <c r="E146" s="14"/>
      <c r="F146" s="14"/>
      <c r="G146" s="14"/>
      <c r="H146" s="14"/>
      <c r="I146" s="14"/>
      <c r="J146" s="14"/>
      <c r="K146" s="14"/>
      <c r="L146" s="14"/>
      <c r="M146" s="14"/>
      <c r="N146" s="4"/>
    </row>
    <row r="147" spans="1:14" ht="47.45" customHeight="1" x14ac:dyDescent="0.3">
      <c r="A147" s="47" t="s">
        <v>216</v>
      </c>
      <c r="B147" s="48" t="s">
        <v>197</v>
      </c>
      <c r="C147" s="2"/>
      <c r="D147" s="8"/>
      <c r="E147" s="8"/>
      <c r="F147" s="8"/>
      <c r="G147" s="8"/>
      <c r="H147" s="8"/>
      <c r="I147" s="8"/>
      <c r="J147" s="8"/>
      <c r="K147" s="8"/>
      <c r="L147" s="8"/>
      <c r="M147" s="8"/>
      <c r="N147" s="2"/>
    </row>
    <row r="148" spans="1:14" x14ac:dyDescent="0.3">
      <c r="A148" s="49" t="s">
        <v>360</v>
      </c>
      <c r="B148" s="69">
        <v>0.31578947368421051</v>
      </c>
      <c r="C148" s="24">
        <v>6</v>
      </c>
      <c r="D148" s="14"/>
      <c r="E148" s="14"/>
      <c r="F148" s="14"/>
      <c r="G148" s="14"/>
      <c r="H148" s="14"/>
      <c r="I148" s="14"/>
      <c r="J148" s="14"/>
      <c r="K148" s="14"/>
      <c r="L148" s="14"/>
      <c r="M148" s="14"/>
      <c r="N148" s="4"/>
    </row>
    <row r="149" spans="1:14" x14ac:dyDescent="0.3">
      <c r="A149" s="49" t="s">
        <v>361</v>
      </c>
      <c r="B149" s="69">
        <v>0.36842105263157893</v>
      </c>
      <c r="C149" s="24">
        <v>7</v>
      </c>
      <c r="D149" s="14"/>
      <c r="E149" s="14"/>
      <c r="F149" s="14"/>
      <c r="G149" s="14"/>
      <c r="H149" s="14"/>
      <c r="I149" s="14"/>
      <c r="J149" s="14"/>
      <c r="K149" s="14"/>
      <c r="L149" s="14"/>
      <c r="M149" s="14"/>
      <c r="N149" s="4"/>
    </row>
    <row r="150" spans="1:14" x14ac:dyDescent="0.3">
      <c r="A150" s="49" t="s">
        <v>362</v>
      </c>
      <c r="B150" s="69">
        <v>0.21052631578947367</v>
      </c>
      <c r="C150" s="24">
        <v>5</v>
      </c>
      <c r="D150" s="14"/>
      <c r="E150" s="14"/>
      <c r="F150" s="14"/>
      <c r="G150" s="14"/>
      <c r="H150" s="14"/>
      <c r="I150" s="14"/>
      <c r="J150" s="14"/>
      <c r="K150" s="14"/>
      <c r="L150" s="14"/>
      <c r="M150" s="14"/>
      <c r="N150" s="4"/>
    </row>
    <row r="151" spans="1:14" x14ac:dyDescent="0.3">
      <c r="A151" s="49" t="s">
        <v>363</v>
      </c>
      <c r="B151" s="69">
        <v>0.10526315789473684</v>
      </c>
      <c r="C151" s="24">
        <v>2</v>
      </c>
      <c r="D151" s="14"/>
      <c r="E151" s="14"/>
      <c r="F151" s="14"/>
      <c r="G151" s="14"/>
      <c r="H151" s="14"/>
      <c r="I151" s="14"/>
      <c r="J151" s="14"/>
      <c r="K151" s="14"/>
      <c r="L151" s="14"/>
      <c r="M151" s="14"/>
      <c r="N151" s="4"/>
    </row>
    <row r="152" spans="1:14" x14ac:dyDescent="0.3">
      <c r="A152" s="50" t="s">
        <v>195</v>
      </c>
      <c r="B152" s="52">
        <v>1</v>
      </c>
      <c r="C152" s="23">
        <v>20</v>
      </c>
      <c r="D152" s="14"/>
      <c r="E152" s="14"/>
      <c r="F152" s="14"/>
      <c r="G152" s="14"/>
      <c r="H152" s="14"/>
      <c r="I152" s="14"/>
      <c r="J152" s="14"/>
      <c r="K152" s="14"/>
      <c r="L152" s="14"/>
      <c r="M152" s="14"/>
      <c r="N152" s="4"/>
    </row>
    <row r="153" spans="1:14" ht="28.8" customHeight="1" x14ac:dyDescent="0.3">
      <c r="A153" s="15"/>
      <c r="B153" s="4"/>
      <c r="C153" s="24"/>
      <c r="D153" s="14"/>
      <c r="E153" s="14"/>
      <c r="F153" s="14"/>
      <c r="G153" s="14"/>
      <c r="H153" s="14"/>
      <c r="I153" s="14"/>
      <c r="J153" s="14"/>
      <c r="K153" s="14"/>
      <c r="L153" s="14"/>
      <c r="M153" s="14"/>
      <c r="N153" s="4"/>
    </row>
    <row r="154" spans="1:14" ht="28.8" customHeight="1" x14ac:dyDescent="0.3">
      <c r="A154" s="15"/>
      <c r="B154" s="4"/>
      <c r="C154" s="24"/>
      <c r="D154" s="14"/>
      <c r="E154" s="14"/>
      <c r="F154" s="14"/>
      <c r="G154" s="14"/>
      <c r="H154" s="14"/>
      <c r="I154" s="14"/>
      <c r="J154" s="14"/>
      <c r="K154" s="14"/>
      <c r="L154" s="14"/>
      <c r="M154" s="14"/>
      <c r="N154" s="4"/>
    </row>
    <row r="155" spans="1:14" x14ac:dyDescent="0.3">
      <c r="A155" s="4"/>
      <c r="B155" s="4"/>
      <c r="C155" s="4"/>
      <c r="D155" s="14"/>
      <c r="E155" s="14"/>
      <c r="F155" s="14"/>
      <c r="G155" s="14"/>
      <c r="H155" s="14"/>
      <c r="I155" s="14"/>
      <c r="J155" s="14"/>
      <c r="K155" s="14"/>
      <c r="L155" s="14"/>
      <c r="M155" s="14"/>
      <c r="N155" s="4"/>
    </row>
    <row r="156" spans="1:14" ht="80.150000000000006" x14ac:dyDescent="0.3">
      <c r="A156" s="47" t="s">
        <v>218</v>
      </c>
      <c r="B156" s="48" t="s">
        <v>353</v>
      </c>
      <c r="C156" s="2"/>
      <c r="D156" s="8"/>
      <c r="E156" s="8"/>
      <c r="F156" s="8"/>
      <c r="G156" s="8"/>
      <c r="H156" s="8"/>
      <c r="I156" s="8"/>
      <c r="J156" s="8"/>
      <c r="K156" s="8"/>
      <c r="L156" s="8"/>
      <c r="M156" s="8"/>
      <c r="N156" s="2"/>
    </row>
    <row r="157" spans="1:14" x14ac:dyDescent="0.3">
      <c r="A157" s="51" t="s">
        <v>354</v>
      </c>
      <c r="B157" s="70">
        <v>0.17142857142857143</v>
      </c>
      <c r="C157" s="22">
        <v>6</v>
      </c>
      <c r="D157" s="14"/>
      <c r="E157" s="14"/>
      <c r="F157" s="14"/>
      <c r="G157" s="14"/>
      <c r="H157" s="14"/>
      <c r="I157" s="14"/>
      <c r="J157" s="14"/>
      <c r="K157" s="14"/>
      <c r="L157" s="14"/>
      <c r="M157" s="14"/>
      <c r="N157" s="4"/>
    </row>
    <row r="158" spans="1:14" x14ac:dyDescent="0.3">
      <c r="A158" s="51" t="s">
        <v>355</v>
      </c>
      <c r="B158" s="70">
        <v>8.5714285714285715E-2</v>
      </c>
      <c r="C158" s="22">
        <v>3</v>
      </c>
      <c r="D158" s="14"/>
      <c r="E158" s="14"/>
      <c r="F158" s="14"/>
      <c r="G158" s="14"/>
      <c r="H158" s="14"/>
      <c r="I158" s="14"/>
      <c r="J158" s="14"/>
      <c r="K158" s="14"/>
      <c r="L158" s="14"/>
      <c r="M158" s="14"/>
      <c r="N158" s="4"/>
    </row>
    <row r="159" spans="1:14" x14ac:dyDescent="0.3">
      <c r="A159" s="51" t="s">
        <v>366</v>
      </c>
      <c r="B159" s="70">
        <v>5.7142857142857141E-2</v>
      </c>
      <c r="C159" s="22">
        <v>2</v>
      </c>
      <c r="D159" s="14"/>
      <c r="E159" s="14"/>
      <c r="F159" s="14"/>
      <c r="G159" s="14"/>
      <c r="H159" s="14"/>
      <c r="I159" s="14"/>
      <c r="J159" s="14"/>
      <c r="K159" s="14"/>
      <c r="L159" s="14"/>
      <c r="M159" s="14"/>
      <c r="N159" s="4"/>
    </row>
    <row r="160" spans="1:14" x14ac:dyDescent="0.3">
      <c r="A160" s="51" t="s">
        <v>367</v>
      </c>
      <c r="B160" s="70">
        <v>8.5714285714285715E-2</v>
      </c>
      <c r="C160" s="22">
        <v>3</v>
      </c>
      <c r="D160" s="14"/>
      <c r="E160" s="14"/>
      <c r="F160" s="14"/>
      <c r="G160" s="14"/>
      <c r="H160" s="14"/>
      <c r="I160" s="14"/>
      <c r="J160" s="14"/>
      <c r="K160" s="14"/>
      <c r="L160" s="14"/>
      <c r="M160" s="14"/>
      <c r="N160" s="4"/>
    </row>
    <row r="161" spans="1:14" x14ac:dyDescent="0.3">
      <c r="A161" s="51" t="s">
        <v>368</v>
      </c>
      <c r="B161" s="70">
        <v>0.11428571428571428</v>
      </c>
      <c r="C161" s="22">
        <v>5</v>
      </c>
      <c r="D161" s="14"/>
      <c r="E161" s="14"/>
      <c r="F161" s="14"/>
      <c r="G161" s="14"/>
      <c r="H161" s="14"/>
      <c r="I161" s="14"/>
      <c r="J161" s="14"/>
      <c r="K161" s="14"/>
      <c r="L161" s="14"/>
      <c r="M161" s="14"/>
      <c r="N161" s="4"/>
    </row>
    <row r="162" spans="1:14" x14ac:dyDescent="0.3">
      <c r="A162" s="51" t="s">
        <v>369</v>
      </c>
      <c r="B162" s="70">
        <v>0.48571428571428571</v>
      </c>
      <c r="C162" s="24">
        <v>17</v>
      </c>
      <c r="D162" s="14"/>
      <c r="E162" s="14"/>
      <c r="F162" s="14"/>
      <c r="G162" s="14"/>
      <c r="H162" s="14"/>
      <c r="I162" s="14"/>
      <c r="J162" s="14"/>
      <c r="K162" s="14"/>
      <c r="L162" s="14"/>
      <c r="M162" s="14"/>
      <c r="N162" s="4"/>
    </row>
    <row r="163" spans="1:14" x14ac:dyDescent="0.3">
      <c r="A163" s="50" t="s">
        <v>195</v>
      </c>
      <c r="B163" s="52">
        <v>1</v>
      </c>
      <c r="C163" s="23">
        <v>36</v>
      </c>
      <c r="D163" s="14"/>
      <c r="E163" s="14"/>
      <c r="F163" s="14"/>
      <c r="G163" s="14"/>
      <c r="H163" s="14"/>
      <c r="I163" s="14"/>
      <c r="J163" s="14"/>
      <c r="K163" s="14"/>
      <c r="L163" s="14"/>
      <c r="M163" s="14"/>
      <c r="N163" s="4"/>
    </row>
    <row r="164" spans="1:14" ht="27.7" customHeight="1" x14ac:dyDescent="0.3">
      <c r="A164" s="15"/>
      <c r="B164" s="4"/>
      <c r="C164" s="24"/>
      <c r="D164" s="14"/>
      <c r="E164" s="14"/>
      <c r="F164" s="14"/>
      <c r="G164" s="14"/>
      <c r="H164" s="14"/>
      <c r="I164" s="14"/>
      <c r="J164" s="14"/>
      <c r="K164" s="14"/>
      <c r="L164" s="14"/>
      <c r="M164" s="14"/>
      <c r="N164" s="4"/>
    </row>
    <row r="165" spans="1:14" ht="27.7" customHeight="1" x14ac:dyDescent="0.3">
      <c r="A165" s="15"/>
      <c r="B165" s="4"/>
      <c r="C165" s="24"/>
      <c r="D165" s="14"/>
      <c r="E165" s="14"/>
      <c r="F165" s="14"/>
      <c r="G165" s="14"/>
      <c r="H165" s="14"/>
      <c r="I165" s="14"/>
      <c r="J165" s="14"/>
      <c r="K165" s="14"/>
      <c r="L165" s="14"/>
      <c r="M165" s="14"/>
      <c r="N165" s="4"/>
    </row>
    <row r="166" spans="1:14" x14ac:dyDescent="0.3">
      <c r="A166" s="4"/>
      <c r="B166" s="4"/>
      <c r="C166" s="4"/>
      <c r="D166" s="14"/>
      <c r="E166" s="14"/>
      <c r="F166" s="14"/>
      <c r="G166" s="14"/>
      <c r="H166" s="14"/>
      <c r="I166" s="14"/>
      <c r="J166" s="14"/>
      <c r="K166" s="14"/>
      <c r="L166" s="14"/>
      <c r="M166" s="14"/>
      <c r="N166" s="4"/>
    </row>
    <row r="167" spans="1:14" ht="45.1" customHeight="1" x14ac:dyDescent="0.3">
      <c r="A167" s="47" t="s">
        <v>219</v>
      </c>
      <c r="B167" s="48" t="s">
        <v>221</v>
      </c>
      <c r="C167" s="8"/>
      <c r="D167" s="8"/>
      <c r="E167" s="8"/>
      <c r="F167" s="8"/>
      <c r="G167" s="8"/>
      <c r="H167" s="8"/>
      <c r="I167" s="8"/>
      <c r="J167" s="8"/>
      <c r="K167" s="8"/>
      <c r="L167" s="8"/>
      <c r="M167" s="8"/>
      <c r="N167" s="2"/>
    </row>
    <row r="168" spans="1:14" x14ac:dyDescent="0.3">
      <c r="A168" s="51" t="s">
        <v>359</v>
      </c>
      <c r="B168" s="70">
        <v>0.66666666666666663</v>
      </c>
      <c r="C168" s="24">
        <v>6</v>
      </c>
      <c r="D168" s="14"/>
      <c r="E168" s="14"/>
      <c r="F168" s="14"/>
      <c r="G168" s="14"/>
      <c r="H168" s="14"/>
      <c r="I168" s="14"/>
      <c r="J168" s="14"/>
      <c r="K168" s="14"/>
      <c r="L168" s="14"/>
      <c r="M168" s="14"/>
      <c r="N168" s="4"/>
    </row>
    <row r="169" spans="1:14" x14ac:dyDescent="0.3">
      <c r="A169" s="51" t="s">
        <v>370</v>
      </c>
      <c r="B169" s="70">
        <v>0.33333333333333331</v>
      </c>
      <c r="C169" s="24">
        <v>3</v>
      </c>
      <c r="D169" s="14"/>
      <c r="E169" s="14"/>
      <c r="F169" s="14"/>
      <c r="G169" s="14"/>
      <c r="H169" s="14"/>
      <c r="I169" s="14"/>
      <c r="J169" s="14"/>
      <c r="K169" s="14"/>
      <c r="L169" s="14"/>
      <c r="M169" s="14"/>
      <c r="N169" s="4"/>
    </row>
    <row r="170" spans="1:14" x14ac:dyDescent="0.3">
      <c r="A170" s="50" t="s">
        <v>195</v>
      </c>
      <c r="B170" s="52">
        <v>1</v>
      </c>
      <c r="C170" s="23">
        <v>9</v>
      </c>
      <c r="D170" s="14"/>
      <c r="E170" s="14"/>
      <c r="F170" s="14"/>
      <c r="G170" s="14"/>
      <c r="H170" s="14"/>
      <c r="I170" s="14"/>
      <c r="J170" s="14"/>
      <c r="K170" s="14"/>
      <c r="L170" s="14"/>
      <c r="M170" s="14"/>
      <c r="N170" s="4"/>
    </row>
    <row r="171" spans="1:14" ht="28.8" customHeight="1" x14ac:dyDescent="0.3">
      <c r="A171" s="15"/>
      <c r="B171" s="30"/>
      <c r="C171" s="24"/>
      <c r="D171" s="14"/>
      <c r="E171" s="14"/>
      <c r="F171" s="14"/>
      <c r="G171" s="14"/>
      <c r="H171" s="14"/>
      <c r="I171" s="14"/>
      <c r="J171" s="14"/>
      <c r="K171" s="14"/>
      <c r="L171" s="14"/>
      <c r="M171" s="14"/>
      <c r="N171" s="4"/>
    </row>
    <row r="172" spans="1:14" ht="28.8" customHeight="1" x14ac:dyDescent="0.3">
      <c r="A172" s="15"/>
      <c r="B172" s="30"/>
      <c r="C172" s="24"/>
      <c r="D172" s="14"/>
      <c r="E172" s="14"/>
      <c r="F172" s="14"/>
      <c r="G172" s="14"/>
      <c r="H172" s="14"/>
      <c r="I172" s="14"/>
      <c r="J172" s="14"/>
      <c r="K172" s="14"/>
      <c r="L172" s="14"/>
      <c r="M172" s="14"/>
      <c r="N172" s="4"/>
    </row>
    <row r="173" spans="1:14" x14ac:dyDescent="0.3">
      <c r="A173" s="4"/>
      <c r="B173" s="30"/>
      <c r="C173" s="4"/>
      <c r="D173" s="14"/>
      <c r="E173" s="14"/>
      <c r="F173" s="14"/>
      <c r="G173" s="14"/>
      <c r="H173" s="14"/>
      <c r="I173" s="14"/>
      <c r="J173" s="14"/>
      <c r="K173" s="14"/>
      <c r="L173" s="14"/>
      <c r="M173" s="14"/>
      <c r="N173" s="4"/>
    </row>
    <row r="174" spans="1:14" ht="42.6" customHeight="1" x14ac:dyDescent="0.3">
      <c r="A174" s="47" t="s">
        <v>220</v>
      </c>
      <c r="B174" s="56" t="s">
        <v>222</v>
      </c>
      <c r="C174" s="2"/>
      <c r="D174" s="8"/>
      <c r="E174" s="8"/>
      <c r="F174" s="8"/>
      <c r="G174" s="8"/>
      <c r="H174" s="8"/>
      <c r="I174" s="8"/>
      <c r="J174" s="8"/>
      <c r="K174" s="8"/>
      <c r="L174" s="8"/>
      <c r="M174" s="8"/>
      <c r="N174" s="2"/>
    </row>
    <row r="175" spans="1:14" x14ac:dyDescent="0.3">
      <c r="A175" s="51" t="s">
        <v>360</v>
      </c>
      <c r="B175" s="70">
        <v>0.44444444444444442</v>
      </c>
      <c r="C175" s="24">
        <v>4</v>
      </c>
      <c r="D175" s="14"/>
      <c r="E175" s="14"/>
      <c r="F175" s="14"/>
      <c r="G175" s="14"/>
      <c r="H175" s="14"/>
      <c r="I175" s="14"/>
      <c r="J175" s="14"/>
      <c r="K175" s="14"/>
      <c r="L175" s="14"/>
      <c r="M175" s="14"/>
      <c r="N175" s="4"/>
    </row>
    <row r="176" spans="1:14" x14ac:dyDescent="0.3">
      <c r="A176" s="51" t="s">
        <v>361</v>
      </c>
      <c r="B176" s="70">
        <v>0.33333333333333331</v>
      </c>
      <c r="C176" s="24">
        <v>3</v>
      </c>
      <c r="D176" s="14"/>
      <c r="E176" s="14"/>
      <c r="F176" s="14"/>
      <c r="G176" s="14"/>
      <c r="H176" s="14"/>
      <c r="I176" s="14"/>
      <c r="J176" s="14"/>
      <c r="K176" s="14"/>
      <c r="L176" s="14"/>
      <c r="M176" s="14"/>
      <c r="N176" s="4"/>
    </row>
    <row r="177" spans="1:14" x14ac:dyDescent="0.3">
      <c r="A177" s="51" t="s">
        <v>362</v>
      </c>
      <c r="B177" s="70">
        <v>0.22222222222222221</v>
      </c>
      <c r="C177" s="24">
        <v>2</v>
      </c>
      <c r="D177" s="14"/>
      <c r="E177" s="14"/>
      <c r="F177" s="14"/>
      <c r="G177" s="14"/>
      <c r="H177" s="14"/>
      <c r="I177" s="14"/>
      <c r="J177" s="14"/>
      <c r="K177" s="14"/>
      <c r="L177" s="14"/>
      <c r="M177" s="14"/>
      <c r="N177" s="4"/>
    </row>
    <row r="178" spans="1:14" x14ac:dyDescent="0.3">
      <c r="A178" s="50" t="s">
        <v>195</v>
      </c>
      <c r="B178" s="52">
        <v>1</v>
      </c>
      <c r="C178" s="23">
        <v>9</v>
      </c>
      <c r="D178" s="14"/>
      <c r="E178" s="14"/>
      <c r="F178" s="14"/>
      <c r="G178" s="14"/>
      <c r="H178" s="14"/>
      <c r="I178" s="14"/>
      <c r="J178" s="14"/>
      <c r="K178" s="14"/>
      <c r="L178" s="14"/>
      <c r="M178" s="14"/>
      <c r="N178" s="4"/>
    </row>
    <row r="179" spans="1:14" ht="29.45" customHeight="1" x14ac:dyDescent="0.3">
      <c r="A179" s="15"/>
      <c r="B179" s="30"/>
      <c r="C179" s="24"/>
      <c r="D179" s="14"/>
      <c r="E179" s="14"/>
      <c r="F179" s="14"/>
      <c r="G179" s="14"/>
      <c r="H179" s="14"/>
      <c r="I179" s="14"/>
      <c r="J179" s="14"/>
      <c r="K179" s="14"/>
      <c r="L179" s="14"/>
      <c r="M179" s="14"/>
      <c r="N179" s="4"/>
    </row>
    <row r="180" spans="1:14" ht="28.8" customHeight="1" x14ac:dyDescent="0.3">
      <c r="A180" s="15"/>
      <c r="B180" s="4"/>
      <c r="C180" s="24"/>
      <c r="D180" s="14"/>
      <c r="E180" s="14"/>
      <c r="F180" s="14"/>
      <c r="G180" s="14"/>
      <c r="H180" s="14"/>
      <c r="I180" s="14"/>
      <c r="J180" s="14"/>
      <c r="K180" s="14"/>
      <c r="L180" s="14"/>
      <c r="M180" s="14"/>
      <c r="N180" s="4"/>
    </row>
    <row r="181" spans="1:14" x14ac:dyDescent="0.3">
      <c r="A181" s="4"/>
      <c r="B181" s="4"/>
      <c r="C181" s="4"/>
      <c r="D181" s="14"/>
      <c r="E181" s="14"/>
      <c r="F181" s="14"/>
      <c r="G181" s="14"/>
      <c r="H181" s="14"/>
      <c r="I181" s="14"/>
      <c r="J181" s="14"/>
      <c r="K181" s="14"/>
      <c r="L181" s="14"/>
      <c r="M181" s="14"/>
      <c r="N181" s="4"/>
    </row>
    <row r="182" spans="1:14" ht="49.8" customHeight="1" x14ac:dyDescent="0.3">
      <c r="A182" s="47" t="s">
        <v>223</v>
      </c>
      <c r="B182" s="48" t="s">
        <v>224</v>
      </c>
      <c r="C182" s="2"/>
      <c r="D182" s="8"/>
      <c r="E182" s="8"/>
      <c r="F182" s="8"/>
      <c r="G182" s="8"/>
      <c r="H182" s="8"/>
      <c r="I182" s="8"/>
      <c r="J182" s="8"/>
      <c r="K182" s="8"/>
      <c r="L182" s="8"/>
      <c r="M182" s="8"/>
      <c r="N182" s="2"/>
    </row>
    <row r="183" spans="1:14" x14ac:dyDescent="0.3">
      <c r="A183" s="51" t="s">
        <v>354</v>
      </c>
      <c r="B183" s="70">
        <v>0.31428571428571428</v>
      </c>
      <c r="C183" s="24">
        <v>12</v>
      </c>
      <c r="D183" s="14"/>
      <c r="E183" s="14"/>
      <c r="F183" s="14"/>
      <c r="G183" s="14"/>
      <c r="H183" s="14"/>
      <c r="I183" s="14"/>
      <c r="J183" s="14"/>
      <c r="K183" s="14"/>
      <c r="L183" s="14"/>
      <c r="M183" s="14"/>
      <c r="N183" s="4"/>
    </row>
    <row r="184" spans="1:14" x14ac:dyDescent="0.3">
      <c r="A184" s="51" t="s">
        <v>355</v>
      </c>
      <c r="B184" s="70">
        <v>0.2</v>
      </c>
      <c r="C184" s="24">
        <v>7</v>
      </c>
      <c r="D184" s="14"/>
      <c r="E184" s="14"/>
      <c r="F184" s="14"/>
      <c r="G184" s="14"/>
      <c r="H184" s="14"/>
      <c r="I184" s="14"/>
      <c r="J184" s="14"/>
      <c r="K184" s="14"/>
      <c r="L184" s="14"/>
      <c r="M184" s="14"/>
      <c r="N184" s="4"/>
    </row>
    <row r="185" spans="1:14" x14ac:dyDescent="0.3">
      <c r="A185" s="51" t="s">
        <v>356</v>
      </c>
      <c r="B185" s="70">
        <v>8.5714285714285715E-2</v>
      </c>
      <c r="C185" s="24">
        <v>3</v>
      </c>
      <c r="D185" s="14"/>
      <c r="E185" s="14"/>
      <c r="F185" s="14"/>
      <c r="G185" s="14"/>
      <c r="H185" s="14"/>
      <c r="I185" s="14"/>
      <c r="J185" s="14"/>
      <c r="K185" s="14"/>
      <c r="L185" s="14"/>
      <c r="M185" s="14"/>
      <c r="N185" s="4"/>
    </row>
    <row r="186" spans="1:14" x14ac:dyDescent="0.3">
      <c r="A186" s="51" t="s">
        <v>357</v>
      </c>
      <c r="B186" s="70">
        <v>0.11428571428571428</v>
      </c>
      <c r="C186" s="24">
        <v>4</v>
      </c>
      <c r="D186" s="14"/>
      <c r="E186" s="14"/>
      <c r="F186" s="14"/>
      <c r="G186" s="14"/>
      <c r="H186" s="14"/>
      <c r="I186" s="14"/>
      <c r="J186" s="14"/>
      <c r="K186" s="14"/>
      <c r="L186" s="14"/>
      <c r="M186" s="14"/>
      <c r="N186" s="4"/>
    </row>
    <row r="187" spans="1:14" x14ac:dyDescent="0.3">
      <c r="A187" s="51" t="s">
        <v>358</v>
      </c>
      <c r="B187" s="70">
        <v>0.2857142857142857</v>
      </c>
      <c r="C187" s="24">
        <v>10</v>
      </c>
      <c r="D187" s="14"/>
      <c r="E187" s="14"/>
      <c r="F187" s="14"/>
      <c r="G187" s="14"/>
      <c r="H187" s="14"/>
      <c r="I187" s="14"/>
      <c r="J187" s="14"/>
      <c r="K187" s="14"/>
      <c r="L187" s="14"/>
      <c r="M187" s="14"/>
      <c r="N187" s="4"/>
    </row>
    <row r="188" spans="1:14" x14ac:dyDescent="0.3">
      <c r="A188" s="50" t="s">
        <v>195</v>
      </c>
      <c r="B188" s="52">
        <v>1</v>
      </c>
      <c r="C188" s="23">
        <v>36</v>
      </c>
      <c r="D188" s="14"/>
      <c r="E188" s="14"/>
      <c r="F188" s="14"/>
      <c r="G188" s="14"/>
      <c r="H188" s="14"/>
      <c r="I188" s="14"/>
      <c r="J188" s="14"/>
      <c r="K188" s="14"/>
      <c r="L188" s="14"/>
      <c r="M188" s="14"/>
      <c r="N188" s="4"/>
    </row>
    <row r="189" spans="1:14" ht="29.45" customHeight="1" x14ac:dyDescent="0.3">
      <c r="A189" s="15"/>
      <c r="B189" s="30"/>
      <c r="C189" s="24"/>
      <c r="D189" s="14"/>
      <c r="E189" s="14"/>
      <c r="F189" s="14"/>
      <c r="G189" s="14"/>
      <c r="H189" s="14"/>
      <c r="I189" s="14"/>
      <c r="J189" s="14"/>
      <c r="K189" s="14"/>
      <c r="L189" s="14"/>
      <c r="M189" s="14"/>
      <c r="N189" s="4"/>
    </row>
    <row r="190" spans="1:14" ht="29.45" customHeight="1" x14ac:dyDescent="0.3">
      <c r="A190" s="15"/>
      <c r="B190" s="30"/>
      <c r="C190" s="24"/>
      <c r="D190" s="14"/>
      <c r="E190" s="14"/>
      <c r="F190" s="14"/>
      <c r="G190" s="14"/>
      <c r="H190" s="14"/>
      <c r="I190" s="14"/>
      <c r="J190" s="14"/>
      <c r="K190" s="14"/>
      <c r="L190" s="14"/>
      <c r="M190" s="14"/>
      <c r="N190" s="4"/>
    </row>
    <row r="191" spans="1:14" x14ac:dyDescent="0.3">
      <c r="A191" s="4"/>
      <c r="B191" s="30"/>
      <c r="C191" s="30"/>
      <c r="D191" s="14"/>
      <c r="E191" s="14"/>
      <c r="F191" s="14"/>
      <c r="G191" s="14"/>
      <c r="H191" s="14"/>
      <c r="I191" s="14"/>
      <c r="J191" s="14"/>
      <c r="K191" s="14"/>
      <c r="L191" s="14"/>
      <c r="M191" s="14"/>
      <c r="N191" s="4"/>
    </row>
    <row r="192" spans="1:14" x14ac:dyDescent="0.3">
      <c r="A192" s="4"/>
      <c r="B192" s="4"/>
      <c r="C192" s="4"/>
      <c r="D192" s="14"/>
      <c r="E192" s="14"/>
      <c r="F192" s="14"/>
      <c r="G192" s="14"/>
      <c r="H192" s="14"/>
      <c r="I192" s="14"/>
      <c r="J192" s="14"/>
      <c r="K192" s="14"/>
      <c r="L192" s="14"/>
      <c r="M192" s="14"/>
      <c r="N192" s="4"/>
    </row>
    <row r="193" spans="1:14" ht="38.35" customHeight="1" x14ac:dyDescent="0.3">
      <c r="A193" s="47" t="s">
        <v>225</v>
      </c>
      <c r="B193" s="47" t="s">
        <v>324</v>
      </c>
      <c r="C193" s="8"/>
      <c r="D193" s="8"/>
      <c r="E193" s="8"/>
      <c r="F193" s="8"/>
      <c r="G193" s="8"/>
      <c r="H193" s="8"/>
      <c r="I193" s="8"/>
      <c r="J193" s="8"/>
      <c r="K193" s="8"/>
      <c r="L193" s="8"/>
      <c r="M193" s="8"/>
      <c r="N193" s="2"/>
    </row>
    <row r="194" spans="1:14" x14ac:dyDescent="0.3">
      <c r="A194" s="49" t="s">
        <v>360</v>
      </c>
      <c r="B194" s="69">
        <v>0.36842105263157893</v>
      </c>
      <c r="C194" s="24">
        <v>7</v>
      </c>
      <c r="D194" s="14"/>
      <c r="E194" s="14"/>
      <c r="F194" s="14"/>
      <c r="G194" s="14"/>
      <c r="H194" s="14"/>
      <c r="I194" s="14"/>
      <c r="J194" s="14"/>
      <c r="K194" s="14"/>
      <c r="L194" s="14"/>
      <c r="M194" s="14"/>
      <c r="N194" s="4"/>
    </row>
    <row r="195" spans="1:14" x14ac:dyDescent="0.3">
      <c r="A195" s="49" t="s">
        <v>361</v>
      </c>
      <c r="B195" s="69">
        <v>0.15789473684210525</v>
      </c>
      <c r="C195" s="24">
        <v>3</v>
      </c>
      <c r="D195" s="14"/>
      <c r="E195" s="14"/>
      <c r="F195" s="14"/>
      <c r="G195" s="14"/>
      <c r="H195" s="14"/>
      <c r="I195" s="14"/>
      <c r="J195" s="14"/>
      <c r="K195" s="14"/>
      <c r="L195" s="14"/>
      <c r="M195" s="14"/>
      <c r="N195" s="4"/>
    </row>
    <row r="196" spans="1:14" x14ac:dyDescent="0.3">
      <c r="A196" s="49" t="s">
        <v>362</v>
      </c>
      <c r="B196" s="69">
        <v>0.36842105263157893</v>
      </c>
      <c r="C196" s="24">
        <v>7</v>
      </c>
      <c r="D196" s="14"/>
      <c r="E196" s="14"/>
      <c r="F196" s="14"/>
      <c r="G196" s="14"/>
      <c r="H196" s="14"/>
      <c r="I196" s="14"/>
      <c r="J196" s="14"/>
      <c r="K196" s="14"/>
      <c r="L196" s="14"/>
      <c r="M196" s="14"/>
      <c r="N196" s="4"/>
    </row>
    <row r="197" spans="1:14" x14ac:dyDescent="0.3">
      <c r="A197" s="49" t="s">
        <v>363</v>
      </c>
      <c r="B197" s="69">
        <v>5.2631578947368418E-2</v>
      </c>
      <c r="C197" s="24">
        <v>1</v>
      </c>
      <c r="D197" s="14"/>
      <c r="E197" s="14"/>
      <c r="F197" s="14"/>
      <c r="G197" s="14"/>
      <c r="H197" s="14"/>
      <c r="I197" s="14"/>
      <c r="J197" s="14"/>
      <c r="K197" s="14"/>
      <c r="L197" s="14"/>
      <c r="M197" s="14"/>
      <c r="N197" s="4"/>
    </row>
    <row r="198" spans="1:14" x14ac:dyDescent="0.3">
      <c r="A198" s="49" t="s">
        <v>371</v>
      </c>
      <c r="B198" s="69">
        <v>5.2631578947368418E-2</v>
      </c>
      <c r="C198" s="24">
        <v>1</v>
      </c>
      <c r="D198" s="14"/>
      <c r="E198" s="14"/>
      <c r="F198" s="14"/>
      <c r="G198" s="14"/>
      <c r="H198" s="14"/>
      <c r="I198" s="14"/>
      <c r="J198" s="14"/>
      <c r="K198" s="14"/>
      <c r="L198" s="14"/>
      <c r="M198" s="14"/>
      <c r="N198" s="4"/>
    </row>
    <row r="199" spans="1:14" x14ac:dyDescent="0.3">
      <c r="A199" s="50" t="s">
        <v>195</v>
      </c>
      <c r="B199" s="52">
        <v>1</v>
      </c>
      <c r="C199" s="23">
        <v>19</v>
      </c>
      <c r="D199" s="14"/>
      <c r="E199" s="14"/>
      <c r="F199" s="14"/>
      <c r="G199" s="14"/>
      <c r="H199" s="14"/>
      <c r="I199" s="14"/>
      <c r="J199" s="14"/>
      <c r="K199" s="14"/>
      <c r="L199" s="14"/>
      <c r="M199" s="14"/>
      <c r="N199" s="4"/>
    </row>
    <row r="200" spans="1:14" x14ac:dyDescent="0.3">
      <c r="A200" s="4"/>
      <c r="B200" s="4"/>
      <c r="C200" s="4"/>
      <c r="D200" s="14"/>
      <c r="E200" s="14"/>
      <c r="F200" s="14"/>
      <c r="G200" s="14"/>
      <c r="H200" s="14"/>
      <c r="I200" s="14"/>
      <c r="J200" s="14"/>
      <c r="K200" s="14"/>
      <c r="L200" s="14"/>
      <c r="M200" s="14"/>
      <c r="N200" s="4"/>
    </row>
    <row r="201" spans="1:14" x14ac:dyDescent="0.3">
      <c r="A201" s="4"/>
      <c r="B201" s="4"/>
      <c r="C201" s="4"/>
      <c r="D201" s="14"/>
      <c r="E201" s="14"/>
      <c r="F201" s="14"/>
      <c r="G201" s="14"/>
      <c r="H201" s="14"/>
      <c r="I201" s="14"/>
      <c r="J201" s="14"/>
      <c r="K201" s="14"/>
      <c r="L201" s="14"/>
      <c r="M201" s="14"/>
      <c r="N201" s="4"/>
    </row>
    <row r="202" spans="1:14" x14ac:dyDescent="0.3">
      <c r="A202" s="4"/>
      <c r="B202" s="4"/>
      <c r="C202" s="4"/>
      <c r="D202" s="14"/>
      <c r="E202" s="14"/>
      <c r="F202" s="14"/>
      <c r="G202" s="14"/>
      <c r="H202" s="14"/>
      <c r="I202" s="14"/>
      <c r="J202" s="14"/>
      <c r="K202" s="14"/>
      <c r="L202" s="14"/>
      <c r="M202" s="14"/>
      <c r="N202" s="4"/>
    </row>
    <row r="203" spans="1:14" ht="77.5" customHeight="1" x14ac:dyDescent="0.3">
      <c r="A203" s="47" t="s">
        <v>226</v>
      </c>
      <c r="B203" s="48" t="s">
        <v>373</v>
      </c>
      <c r="C203" s="2"/>
      <c r="D203" s="8"/>
      <c r="E203" s="8"/>
      <c r="F203" s="8"/>
      <c r="G203" s="8"/>
      <c r="H203" s="8"/>
      <c r="I203" s="8"/>
      <c r="J203" s="8"/>
      <c r="K203" s="8"/>
      <c r="L203" s="8"/>
      <c r="M203" s="8"/>
      <c r="N203" s="2"/>
    </row>
    <row r="204" spans="1:14" x14ac:dyDescent="0.3">
      <c r="A204" s="51" t="s">
        <v>354</v>
      </c>
      <c r="B204" s="70">
        <v>0.2857142857142857</v>
      </c>
      <c r="C204" s="24">
        <v>10</v>
      </c>
      <c r="D204" s="14"/>
      <c r="E204" s="14"/>
      <c r="F204" s="14"/>
      <c r="G204" s="14"/>
      <c r="H204" s="14"/>
      <c r="I204" s="14"/>
      <c r="J204" s="14"/>
      <c r="K204" s="14"/>
      <c r="L204" s="14"/>
      <c r="M204" s="14"/>
      <c r="N204" s="4"/>
    </row>
    <row r="205" spans="1:14" x14ac:dyDescent="0.3">
      <c r="A205" s="51" t="s">
        <v>355</v>
      </c>
      <c r="B205" s="70">
        <v>0.2</v>
      </c>
      <c r="C205" s="24">
        <v>8</v>
      </c>
      <c r="D205" s="14"/>
      <c r="E205" s="14"/>
      <c r="F205" s="14"/>
      <c r="G205" s="14"/>
      <c r="H205" s="14"/>
      <c r="I205" s="14"/>
      <c r="J205" s="14"/>
      <c r="K205" s="14"/>
      <c r="L205" s="14"/>
      <c r="M205" s="14"/>
      <c r="N205" s="4"/>
    </row>
    <row r="206" spans="1:14" x14ac:dyDescent="0.3">
      <c r="A206" s="51" t="s">
        <v>366</v>
      </c>
      <c r="B206" s="70">
        <v>5.7142857142857141E-2</v>
      </c>
      <c r="C206" s="24">
        <v>2</v>
      </c>
      <c r="D206" s="14"/>
      <c r="E206" s="14"/>
      <c r="F206" s="14"/>
      <c r="G206" s="14"/>
      <c r="H206" s="14"/>
      <c r="I206" s="14"/>
      <c r="J206" s="14"/>
      <c r="K206" s="14"/>
      <c r="L206" s="14"/>
      <c r="M206" s="14"/>
      <c r="N206" s="4"/>
    </row>
    <row r="207" spans="1:14" x14ac:dyDescent="0.3">
      <c r="A207" s="51" t="s">
        <v>367</v>
      </c>
      <c r="B207" s="70">
        <v>2.8571428571428571E-2</v>
      </c>
      <c r="C207" s="24">
        <v>1</v>
      </c>
      <c r="D207" s="14"/>
      <c r="E207" s="14"/>
      <c r="F207" s="14"/>
      <c r="G207" s="14"/>
      <c r="H207" s="14"/>
      <c r="I207" s="14"/>
      <c r="J207" s="14"/>
      <c r="K207" s="14"/>
      <c r="L207" s="14"/>
      <c r="M207" s="14"/>
      <c r="N207" s="4"/>
    </row>
    <row r="208" spans="1:14" x14ac:dyDescent="0.3">
      <c r="A208" s="51" t="s">
        <v>368</v>
      </c>
      <c r="B208" s="70">
        <v>8.5714285714285715E-2</v>
      </c>
      <c r="C208" s="24">
        <v>3</v>
      </c>
      <c r="D208" s="14"/>
      <c r="E208" s="14"/>
      <c r="F208" s="14"/>
      <c r="G208" s="14"/>
      <c r="H208" s="14"/>
      <c r="I208" s="14"/>
      <c r="J208" s="14"/>
      <c r="K208" s="14"/>
      <c r="L208" s="14"/>
      <c r="M208" s="14"/>
      <c r="N208" s="4"/>
    </row>
    <row r="209" spans="1:14" x14ac:dyDescent="0.3">
      <c r="A209" s="51" t="s">
        <v>369</v>
      </c>
      <c r="B209" s="70">
        <v>0.34285714285714286</v>
      </c>
      <c r="C209" s="24">
        <v>12</v>
      </c>
      <c r="D209" s="14"/>
      <c r="E209" s="14"/>
      <c r="F209" s="14"/>
      <c r="G209" s="14"/>
      <c r="H209" s="14"/>
      <c r="I209" s="14"/>
      <c r="J209" s="14"/>
      <c r="K209" s="14"/>
      <c r="L209" s="14"/>
      <c r="M209" s="14"/>
      <c r="N209" s="4"/>
    </row>
    <row r="210" spans="1:14" x14ac:dyDescent="0.3">
      <c r="A210" s="50" t="s">
        <v>195</v>
      </c>
      <c r="B210" s="52">
        <v>1</v>
      </c>
      <c r="C210" s="23">
        <v>36</v>
      </c>
      <c r="D210" s="14"/>
      <c r="E210" s="14"/>
      <c r="F210" s="14"/>
      <c r="G210" s="14"/>
      <c r="H210" s="14"/>
      <c r="I210" s="14"/>
      <c r="J210" s="14"/>
      <c r="K210" s="14"/>
      <c r="L210" s="14"/>
      <c r="M210" s="14"/>
      <c r="N210" s="4"/>
    </row>
    <row r="211" spans="1:14" ht="28.8" customHeight="1" x14ac:dyDescent="0.3">
      <c r="A211" s="15"/>
      <c r="B211" s="30"/>
      <c r="C211" s="24"/>
      <c r="D211" s="14"/>
      <c r="E211" s="14"/>
      <c r="F211" s="14"/>
      <c r="G211" s="14"/>
      <c r="H211" s="14"/>
      <c r="I211" s="14"/>
      <c r="J211" s="14"/>
      <c r="K211" s="14"/>
      <c r="L211" s="14"/>
      <c r="M211" s="14"/>
      <c r="N211" s="4"/>
    </row>
    <row r="212" spans="1:14" x14ac:dyDescent="0.3">
      <c r="A212" s="4"/>
      <c r="B212" s="4"/>
      <c r="C212" s="4"/>
      <c r="D212" s="14"/>
      <c r="E212" s="14"/>
      <c r="F212" s="14"/>
      <c r="G212" s="14"/>
      <c r="H212" s="14"/>
      <c r="I212" s="14"/>
      <c r="J212" s="14"/>
      <c r="K212" s="14"/>
      <c r="L212" s="14"/>
      <c r="M212" s="14"/>
      <c r="N212" s="4"/>
    </row>
    <row r="213" spans="1:14" x14ac:dyDescent="0.3">
      <c r="A213" s="4"/>
      <c r="B213" s="4"/>
      <c r="C213" s="4"/>
      <c r="D213" s="14"/>
      <c r="E213" s="14"/>
      <c r="F213" s="14"/>
      <c r="G213" s="14"/>
      <c r="H213" s="14"/>
      <c r="I213" s="14"/>
      <c r="J213" s="14"/>
      <c r="K213" s="14"/>
      <c r="L213" s="14"/>
      <c r="M213" s="14"/>
      <c r="N213" s="4"/>
    </row>
    <row r="214" spans="1:14" ht="38.35" customHeight="1" x14ac:dyDescent="0.3">
      <c r="A214" s="47" t="s">
        <v>227</v>
      </c>
      <c r="B214" s="47" t="s">
        <v>325</v>
      </c>
      <c r="C214" s="8"/>
      <c r="D214" s="8"/>
      <c r="E214" s="8"/>
      <c r="F214" s="8"/>
      <c r="G214" s="8"/>
      <c r="H214" s="8"/>
      <c r="I214" s="8"/>
      <c r="J214" s="8"/>
      <c r="K214" s="8"/>
      <c r="L214" s="8"/>
      <c r="M214" s="8"/>
      <c r="N214" s="2"/>
    </row>
    <row r="215" spans="1:14" x14ac:dyDescent="0.3">
      <c r="A215" s="49" t="s">
        <v>360</v>
      </c>
      <c r="B215" s="69">
        <v>0.3888888888888889</v>
      </c>
      <c r="C215" s="24">
        <v>7</v>
      </c>
      <c r="D215" s="14"/>
      <c r="E215" s="14"/>
      <c r="F215" s="14"/>
      <c r="G215" s="14"/>
      <c r="H215" s="14"/>
      <c r="I215" s="14"/>
      <c r="J215" s="14"/>
      <c r="K215" s="14"/>
      <c r="L215" s="14"/>
      <c r="M215" s="14"/>
      <c r="N215" s="4"/>
    </row>
    <row r="216" spans="1:14" x14ac:dyDescent="0.3">
      <c r="A216" s="49" t="s">
        <v>361</v>
      </c>
      <c r="B216" s="69">
        <v>0.22222222222222221</v>
      </c>
      <c r="C216" s="24">
        <v>4</v>
      </c>
      <c r="D216" s="14"/>
      <c r="E216" s="14"/>
      <c r="F216" s="14"/>
      <c r="G216" s="14"/>
      <c r="H216" s="14"/>
      <c r="I216" s="14"/>
      <c r="J216" s="14"/>
      <c r="K216" s="14"/>
      <c r="L216" s="14"/>
      <c r="M216" s="14"/>
      <c r="N216" s="4"/>
    </row>
    <row r="217" spans="1:14" x14ac:dyDescent="0.3">
      <c r="A217" s="49" t="s">
        <v>362</v>
      </c>
      <c r="B217" s="69">
        <v>0.27777777777777779</v>
      </c>
      <c r="C217" s="24">
        <v>5</v>
      </c>
      <c r="D217" s="14"/>
      <c r="E217" s="14"/>
      <c r="F217" s="14"/>
      <c r="G217" s="14"/>
      <c r="H217" s="14"/>
      <c r="I217" s="14"/>
      <c r="J217" s="14"/>
      <c r="K217" s="14"/>
      <c r="L217" s="14"/>
      <c r="M217" s="14"/>
      <c r="N217" s="4"/>
    </row>
    <row r="218" spans="1:14" x14ac:dyDescent="0.3">
      <c r="A218" s="49" t="s">
        <v>363</v>
      </c>
      <c r="B218" s="69">
        <v>5.5555555555555552E-2</v>
      </c>
      <c r="C218" s="24">
        <v>1</v>
      </c>
      <c r="D218" s="14"/>
      <c r="E218" s="14"/>
      <c r="F218" s="14"/>
      <c r="G218" s="14"/>
      <c r="H218" s="14"/>
      <c r="I218" s="14"/>
      <c r="J218" s="14"/>
      <c r="K218" s="14"/>
      <c r="L218" s="14"/>
      <c r="M218" s="14"/>
      <c r="N218" s="4"/>
    </row>
    <row r="219" spans="1:14" x14ac:dyDescent="0.3">
      <c r="A219" s="49" t="s">
        <v>371</v>
      </c>
      <c r="B219" s="69">
        <v>5.5555555555555552E-2</v>
      </c>
      <c r="C219" s="24">
        <v>1</v>
      </c>
      <c r="D219" s="14"/>
      <c r="E219" s="14"/>
      <c r="F219" s="14"/>
      <c r="G219" s="14"/>
      <c r="H219" s="14"/>
      <c r="I219" s="14"/>
      <c r="J219" s="14"/>
      <c r="K219" s="14"/>
      <c r="L219" s="14"/>
      <c r="M219" s="14"/>
      <c r="N219" s="4"/>
    </row>
    <row r="220" spans="1:14" x14ac:dyDescent="0.3">
      <c r="A220" s="50" t="s">
        <v>195</v>
      </c>
      <c r="B220" s="52">
        <v>1</v>
      </c>
      <c r="C220" s="23">
        <v>18</v>
      </c>
      <c r="D220" s="14"/>
      <c r="E220" s="14"/>
      <c r="F220" s="14"/>
      <c r="G220" s="14"/>
      <c r="H220" s="14"/>
      <c r="I220" s="14"/>
      <c r="J220" s="14"/>
      <c r="K220" s="14"/>
      <c r="L220" s="14"/>
      <c r="M220" s="14"/>
      <c r="N220" s="4"/>
    </row>
    <row r="221" spans="1:14" x14ac:dyDescent="0.3">
      <c r="A221" s="4"/>
      <c r="B221" s="4"/>
      <c r="C221" s="4"/>
      <c r="D221" s="14"/>
      <c r="E221" s="14"/>
      <c r="F221" s="14"/>
      <c r="G221" s="14"/>
      <c r="H221" s="14"/>
      <c r="I221" s="14"/>
      <c r="J221" s="14"/>
      <c r="K221" s="14"/>
      <c r="L221" s="14"/>
      <c r="M221" s="14"/>
      <c r="N221" s="4"/>
    </row>
    <row r="222" spans="1:14" x14ac:dyDescent="0.3">
      <c r="A222" s="4"/>
      <c r="B222" s="4"/>
      <c r="C222" s="4"/>
      <c r="D222" s="14"/>
      <c r="E222" s="14"/>
      <c r="F222" s="14"/>
      <c r="G222" s="14"/>
      <c r="H222" s="14"/>
      <c r="I222" s="14"/>
      <c r="J222" s="14"/>
      <c r="K222" s="14"/>
      <c r="L222" s="14"/>
      <c r="M222" s="14"/>
      <c r="N222" s="4"/>
    </row>
    <row r="223" spans="1:14" x14ac:dyDescent="0.3">
      <c r="A223" s="4"/>
      <c r="B223" s="4"/>
      <c r="C223" s="4"/>
      <c r="D223" s="14"/>
      <c r="E223" s="14"/>
      <c r="F223" s="14"/>
      <c r="G223" s="14"/>
      <c r="H223" s="14"/>
      <c r="I223" s="14"/>
      <c r="J223" s="14"/>
      <c r="K223" s="14"/>
      <c r="L223" s="14"/>
      <c r="M223" s="14"/>
      <c r="N223" s="4"/>
    </row>
    <row r="224" spans="1:14" ht="28.2" customHeight="1" x14ac:dyDescent="0.3">
      <c r="A224" s="8" t="s">
        <v>228</v>
      </c>
      <c r="B224" s="93" t="s">
        <v>374</v>
      </c>
      <c r="C224" s="8"/>
      <c r="D224" s="8"/>
      <c r="E224" s="8"/>
      <c r="F224" s="8"/>
      <c r="G224" s="8"/>
      <c r="H224" s="8"/>
      <c r="I224" s="8"/>
      <c r="J224" s="8"/>
      <c r="K224" s="8"/>
      <c r="L224" s="8"/>
      <c r="M224" s="8"/>
      <c r="N224" s="2"/>
    </row>
    <row r="225" spans="1:14" x14ac:dyDescent="0.3">
      <c r="A225" s="15" t="s">
        <v>354</v>
      </c>
      <c r="B225" s="71">
        <v>0.17142857142857143</v>
      </c>
      <c r="C225" s="24">
        <v>6</v>
      </c>
      <c r="D225" s="14"/>
      <c r="E225" s="14"/>
      <c r="F225" s="14"/>
      <c r="G225" s="14"/>
      <c r="H225" s="14"/>
      <c r="I225" s="14"/>
      <c r="J225" s="14"/>
      <c r="K225" s="14"/>
      <c r="L225" s="14"/>
      <c r="M225" s="14"/>
      <c r="N225" s="4"/>
    </row>
    <row r="226" spans="1:14" x14ac:dyDescent="0.3">
      <c r="A226" s="15" t="s">
        <v>355</v>
      </c>
      <c r="B226" s="71">
        <v>0.2</v>
      </c>
      <c r="C226" s="24">
        <v>7</v>
      </c>
      <c r="D226" s="14"/>
      <c r="E226" s="14"/>
      <c r="F226" s="14"/>
      <c r="G226" s="14"/>
      <c r="H226" s="14"/>
      <c r="I226" s="14"/>
      <c r="J226" s="14"/>
      <c r="K226" s="14"/>
      <c r="L226" s="14"/>
      <c r="M226" s="14"/>
      <c r="N226" s="4"/>
    </row>
    <row r="227" spans="1:14" x14ac:dyDescent="0.3">
      <c r="A227" s="15" t="s">
        <v>366</v>
      </c>
      <c r="B227" s="71">
        <v>8.5714285714285715E-2</v>
      </c>
      <c r="C227" s="24">
        <v>3</v>
      </c>
      <c r="D227" s="14"/>
      <c r="E227" s="14"/>
      <c r="F227" s="14"/>
      <c r="G227" s="14"/>
      <c r="H227" s="14"/>
      <c r="I227" s="14"/>
      <c r="J227" s="14"/>
      <c r="K227" s="14"/>
      <c r="L227" s="14"/>
      <c r="M227" s="14"/>
      <c r="N227" s="4"/>
    </row>
    <row r="228" spans="1:14" x14ac:dyDescent="0.3">
      <c r="A228" s="15" t="s">
        <v>357</v>
      </c>
      <c r="B228" s="71">
        <v>8.5714285714285715E-2</v>
      </c>
      <c r="C228" s="24">
        <v>4</v>
      </c>
      <c r="D228" s="14"/>
      <c r="E228" s="14"/>
      <c r="F228" s="14"/>
      <c r="G228" s="14"/>
      <c r="H228" s="14"/>
      <c r="I228" s="14"/>
      <c r="J228" s="14"/>
      <c r="K228" s="14"/>
      <c r="L228" s="14"/>
      <c r="M228" s="14"/>
      <c r="N228" s="4"/>
    </row>
    <row r="229" spans="1:14" x14ac:dyDescent="0.3">
      <c r="A229" s="15" t="s">
        <v>358</v>
      </c>
      <c r="B229" s="71">
        <v>0.45714285714285713</v>
      </c>
      <c r="C229" s="24">
        <v>16</v>
      </c>
      <c r="D229" s="14"/>
      <c r="E229" s="14"/>
      <c r="F229" s="14"/>
      <c r="G229" s="14"/>
      <c r="H229" s="14"/>
      <c r="I229" s="14"/>
      <c r="J229" s="14"/>
      <c r="K229" s="14"/>
      <c r="L229" s="14"/>
      <c r="M229" s="14"/>
      <c r="N229" s="4"/>
    </row>
    <row r="230" spans="1:14" x14ac:dyDescent="0.3">
      <c r="A230" s="16" t="s">
        <v>195</v>
      </c>
      <c r="B230" s="25">
        <v>1</v>
      </c>
      <c r="C230" s="23">
        <v>36</v>
      </c>
      <c r="D230" s="14"/>
      <c r="E230" s="14"/>
      <c r="F230" s="14"/>
      <c r="G230" s="14"/>
      <c r="H230" s="14"/>
      <c r="I230" s="14"/>
      <c r="J230" s="14"/>
      <c r="K230" s="14"/>
      <c r="L230" s="14"/>
      <c r="M230" s="14"/>
      <c r="N230" s="4"/>
    </row>
    <row r="231" spans="1:14" ht="28.8" customHeight="1" x14ac:dyDescent="0.3">
      <c r="A231" s="15"/>
      <c r="B231" s="4"/>
      <c r="C231" s="24"/>
      <c r="D231" s="14"/>
      <c r="E231" s="14"/>
      <c r="F231" s="14"/>
      <c r="G231" s="14"/>
      <c r="H231" s="14"/>
      <c r="I231" s="14"/>
      <c r="J231" s="14"/>
      <c r="K231" s="14"/>
      <c r="L231" s="14"/>
      <c r="M231" s="14"/>
      <c r="N231" s="4"/>
    </row>
    <row r="232" spans="1:14" ht="28.8" customHeight="1" x14ac:dyDescent="0.3">
      <c r="A232" s="15"/>
      <c r="B232" s="4"/>
      <c r="C232" s="24"/>
      <c r="D232" s="14"/>
      <c r="E232" s="14"/>
      <c r="F232" s="14"/>
      <c r="G232" s="14"/>
      <c r="H232" s="14"/>
      <c r="I232" s="14"/>
      <c r="J232" s="14"/>
      <c r="K232" s="14"/>
      <c r="L232" s="14"/>
      <c r="M232" s="14"/>
      <c r="N232" s="4"/>
    </row>
    <row r="233" spans="1:14" x14ac:dyDescent="0.3">
      <c r="A233" s="4"/>
      <c r="B233" s="4"/>
      <c r="C233" s="4"/>
      <c r="D233" s="14"/>
      <c r="E233" s="14"/>
      <c r="F233" s="14"/>
      <c r="G233" s="14"/>
      <c r="H233" s="14"/>
      <c r="I233" s="14"/>
      <c r="J233" s="14"/>
      <c r="K233" s="14"/>
      <c r="L233" s="14"/>
      <c r="M233" s="14"/>
      <c r="N233" s="4"/>
    </row>
    <row r="234" spans="1:14" ht="41.5" customHeight="1" x14ac:dyDescent="0.3">
      <c r="A234" s="8" t="s">
        <v>229</v>
      </c>
      <c r="B234" s="8" t="s">
        <v>197</v>
      </c>
      <c r="C234" s="2"/>
      <c r="D234" s="8"/>
      <c r="E234" s="8"/>
      <c r="F234" s="8"/>
      <c r="G234" s="8"/>
      <c r="H234" s="8"/>
      <c r="I234" s="8"/>
      <c r="J234" s="8"/>
      <c r="K234" s="8"/>
      <c r="L234" s="8"/>
      <c r="M234" s="8"/>
      <c r="N234" s="2"/>
    </row>
    <row r="235" spans="1:14" x14ac:dyDescent="0.3">
      <c r="A235" s="49" t="s">
        <v>360</v>
      </c>
      <c r="B235" s="67">
        <v>0.38461538461538464</v>
      </c>
      <c r="C235" s="24">
        <v>5</v>
      </c>
      <c r="D235" s="24"/>
      <c r="E235" s="14"/>
      <c r="F235" s="14"/>
      <c r="G235" s="14"/>
      <c r="H235" s="14"/>
      <c r="I235" s="14"/>
      <c r="J235" s="14"/>
      <c r="K235" s="14"/>
      <c r="L235" s="14"/>
      <c r="M235" s="14"/>
      <c r="N235" s="4"/>
    </row>
    <row r="236" spans="1:14" x14ac:dyDescent="0.3">
      <c r="A236" s="49" t="s">
        <v>361</v>
      </c>
      <c r="B236" s="67">
        <v>0.23076923076923078</v>
      </c>
      <c r="C236" s="24">
        <v>3</v>
      </c>
      <c r="D236" s="24"/>
      <c r="E236" s="14"/>
      <c r="F236" s="14"/>
      <c r="G236" s="14"/>
      <c r="H236" s="14"/>
      <c r="I236" s="14"/>
      <c r="J236" s="14"/>
      <c r="K236" s="14"/>
      <c r="L236" s="14"/>
      <c r="M236" s="14"/>
      <c r="N236" s="4"/>
    </row>
    <row r="237" spans="1:14" x14ac:dyDescent="0.3">
      <c r="A237" s="49" t="s">
        <v>362</v>
      </c>
      <c r="B237" s="67">
        <v>0.30769230769230771</v>
      </c>
      <c r="C237" s="24">
        <v>4</v>
      </c>
      <c r="D237" s="24"/>
      <c r="E237" s="14"/>
      <c r="F237" s="14"/>
      <c r="G237" s="14"/>
      <c r="H237" s="14"/>
      <c r="I237" s="14"/>
      <c r="J237" s="14"/>
      <c r="K237" s="14"/>
      <c r="L237" s="14"/>
      <c r="M237" s="14"/>
      <c r="N237" s="4"/>
    </row>
    <row r="238" spans="1:14" x14ac:dyDescent="0.3">
      <c r="A238" s="49" t="s">
        <v>363</v>
      </c>
      <c r="B238" s="67">
        <v>7.6923076923076927E-2</v>
      </c>
      <c r="C238" s="24">
        <v>1</v>
      </c>
      <c r="D238" s="24"/>
      <c r="E238" s="14"/>
      <c r="F238" s="14"/>
      <c r="G238" s="14"/>
      <c r="H238" s="14"/>
      <c r="I238" s="14"/>
      <c r="J238" s="14"/>
      <c r="K238" s="14"/>
      <c r="L238" s="14"/>
      <c r="M238" s="14"/>
      <c r="N238" s="4"/>
    </row>
    <row r="239" spans="1:14" x14ac:dyDescent="0.3">
      <c r="A239" s="54" t="s">
        <v>195</v>
      </c>
      <c r="B239" s="25">
        <v>1</v>
      </c>
      <c r="C239" s="23">
        <v>13</v>
      </c>
      <c r="D239" s="24"/>
      <c r="E239" s="14"/>
      <c r="F239" s="14"/>
      <c r="G239" s="14"/>
      <c r="H239" s="14"/>
      <c r="I239" s="14"/>
      <c r="J239" s="14"/>
      <c r="K239" s="14"/>
      <c r="L239" s="14"/>
      <c r="M239" s="14"/>
      <c r="N239" s="4"/>
    </row>
    <row r="240" spans="1:14" ht="28.8" customHeight="1" x14ac:dyDescent="0.3">
      <c r="A240" s="15"/>
      <c r="B240" s="4"/>
      <c r="C240" s="24"/>
      <c r="D240" s="14"/>
      <c r="E240" s="14"/>
      <c r="F240" s="14"/>
      <c r="G240" s="14"/>
      <c r="H240" s="14"/>
      <c r="I240" s="14"/>
      <c r="J240" s="14"/>
      <c r="K240" s="14"/>
      <c r="L240" s="14"/>
      <c r="M240" s="14"/>
      <c r="N240" s="4"/>
    </row>
    <row r="241" spans="1:14" ht="27.7" customHeight="1" x14ac:dyDescent="0.3">
      <c r="A241" s="15"/>
      <c r="B241" s="4"/>
      <c r="C241" s="24"/>
      <c r="D241" s="14"/>
      <c r="E241" s="14"/>
      <c r="F241" s="14"/>
      <c r="G241" s="14"/>
      <c r="H241" s="14"/>
      <c r="I241" s="14"/>
      <c r="J241" s="14"/>
      <c r="K241" s="14"/>
      <c r="L241" s="14"/>
      <c r="M241" s="14"/>
      <c r="N241" s="4"/>
    </row>
    <row r="242" spans="1:14" ht="23.5" customHeight="1" x14ac:dyDescent="0.3">
      <c r="A242" s="15"/>
      <c r="B242" s="4"/>
      <c r="C242" s="24"/>
      <c r="D242" s="14"/>
      <c r="E242" s="14"/>
      <c r="F242" s="14"/>
      <c r="G242" s="14"/>
      <c r="H242" s="14"/>
      <c r="I242" s="14"/>
      <c r="J242" s="14"/>
      <c r="K242" s="14"/>
      <c r="L242" s="14"/>
      <c r="M242" s="14"/>
      <c r="N242" s="4"/>
    </row>
    <row r="243" spans="1:14" ht="58.25" customHeight="1" x14ac:dyDescent="0.3">
      <c r="A243" s="47" t="s">
        <v>217</v>
      </c>
      <c r="B243" s="48" t="s">
        <v>375</v>
      </c>
      <c r="C243" s="8"/>
      <c r="D243" s="8"/>
      <c r="E243" s="8"/>
      <c r="F243" s="8"/>
      <c r="G243" s="8"/>
      <c r="H243" s="8"/>
      <c r="I243" s="8"/>
      <c r="J243" s="8"/>
      <c r="K243" s="8"/>
      <c r="L243" s="8"/>
      <c r="M243" s="8"/>
      <c r="N243" s="2"/>
    </row>
    <row r="244" spans="1:14" x14ac:dyDescent="0.3">
      <c r="A244" s="49" t="s">
        <v>360</v>
      </c>
      <c r="B244" s="70">
        <v>8.3333333333333329E-2</v>
      </c>
      <c r="C244" s="24">
        <v>3</v>
      </c>
      <c r="D244" s="14"/>
      <c r="E244" s="14"/>
      <c r="F244" s="14"/>
      <c r="G244" s="14"/>
      <c r="H244" s="14"/>
      <c r="I244" s="14"/>
      <c r="J244" s="14"/>
      <c r="K244" s="14"/>
      <c r="L244" s="14"/>
      <c r="M244" s="14"/>
      <c r="N244" s="4"/>
    </row>
    <row r="245" spans="1:14" x14ac:dyDescent="0.3">
      <c r="A245" s="49" t="s">
        <v>361</v>
      </c>
      <c r="B245" s="70">
        <v>0.1388888888888889</v>
      </c>
      <c r="C245" s="24">
        <v>5</v>
      </c>
      <c r="D245" s="14"/>
      <c r="E245" s="14"/>
      <c r="F245" s="14"/>
      <c r="G245" s="14"/>
      <c r="H245" s="14"/>
      <c r="I245" s="14"/>
      <c r="J245" s="14"/>
      <c r="K245" s="14"/>
      <c r="L245" s="14"/>
      <c r="M245" s="14"/>
      <c r="N245" s="4"/>
    </row>
    <row r="246" spans="1:14" x14ac:dyDescent="0.3">
      <c r="A246" s="49" t="s">
        <v>362</v>
      </c>
      <c r="B246" s="70">
        <v>0.1388888888888889</v>
      </c>
      <c r="C246" s="24">
        <v>5</v>
      </c>
      <c r="D246" s="14"/>
      <c r="E246" s="14"/>
      <c r="F246" s="14"/>
      <c r="G246" s="14"/>
      <c r="H246" s="14"/>
      <c r="I246" s="14"/>
      <c r="J246" s="14"/>
      <c r="K246" s="14"/>
      <c r="L246" s="14"/>
      <c r="M246" s="14"/>
      <c r="N246" s="4"/>
    </row>
    <row r="247" spans="1:14" x14ac:dyDescent="0.3">
      <c r="A247" s="49" t="s">
        <v>365</v>
      </c>
      <c r="B247" s="70">
        <v>5.5555555555555552E-2</v>
      </c>
      <c r="C247" s="24">
        <v>2</v>
      </c>
      <c r="D247" s="14"/>
      <c r="E247" s="14"/>
      <c r="F247" s="14"/>
      <c r="G247" s="14"/>
      <c r="H247" s="14"/>
      <c r="I247" s="14"/>
      <c r="J247" s="14"/>
      <c r="K247" s="14"/>
      <c r="L247" s="14"/>
      <c r="M247" s="14"/>
      <c r="N247" s="4"/>
    </row>
    <row r="248" spans="1:14" x14ac:dyDescent="0.3">
      <c r="A248" s="49" t="s">
        <v>371</v>
      </c>
      <c r="B248" s="70">
        <v>5.5555555555555552E-2</v>
      </c>
      <c r="C248" s="24">
        <v>2</v>
      </c>
      <c r="D248" s="14"/>
      <c r="E248" s="14"/>
      <c r="F248" s="14"/>
      <c r="G248" s="14"/>
      <c r="H248" s="14"/>
      <c r="I248" s="14"/>
      <c r="J248" s="14"/>
      <c r="K248" s="14"/>
      <c r="L248" s="14"/>
      <c r="M248" s="14"/>
      <c r="N248" s="4"/>
    </row>
    <row r="249" spans="1:14" x14ac:dyDescent="0.3">
      <c r="A249" s="49" t="s">
        <v>369</v>
      </c>
      <c r="B249" s="70">
        <v>0.52777777777777779</v>
      </c>
      <c r="C249" s="24">
        <v>19</v>
      </c>
      <c r="D249" s="14"/>
      <c r="E249" s="14"/>
      <c r="F249" s="14"/>
      <c r="G249" s="14"/>
      <c r="H249" s="14"/>
      <c r="I249" s="14"/>
      <c r="J249" s="14"/>
      <c r="K249" s="14"/>
      <c r="L249" s="14"/>
      <c r="M249" s="14"/>
      <c r="N249" s="4"/>
    </row>
    <row r="250" spans="1:14" x14ac:dyDescent="0.3">
      <c r="A250" s="50" t="s">
        <v>195</v>
      </c>
      <c r="B250" s="52">
        <v>1</v>
      </c>
      <c r="C250" s="23">
        <v>36</v>
      </c>
      <c r="D250" s="14"/>
      <c r="E250" s="14"/>
      <c r="F250" s="14"/>
      <c r="G250" s="14"/>
      <c r="H250" s="14"/>
      <c r="I250" s="14"/>
      <c r="J250" s="14"/>
      <c r="K250" s="14"/>
      <c r="L250" s="14"/>
      <c r="M250" s="14"/>
      <c r="N250" s="4"/>
    </row>
    <row r="251" spans="1:14" x14ac:dyDescent="0.3">
      <c r="C251" s="4"/>
      <c r="D251" s="14"/>
      <c r="E251" s="14"/>
      <c r="F251" s="14"/>
      <c r="G251" s="14"/>
      <c r="H251" s="14"/>
      <c r="I251" s="14"/>
      <c r="J251" s="14"/>
      <c r="K251" s="14"/>
      <c r="L251" s="14"/>
      <c r="M251" s="14"/>
      <c r="N251" s="4"/>
    </row>
    <row r="252" spans="1:14" x14ac:dyDescent="0.3">
      <c r="A252" s="4"/>
      <c r="B252" s="4"/>
      <c r="C252" s="4"/>
      <c r="D252" s="14"/>
      <c r="E252" s="14"/>
      <c r="F252" s="14"/>
      <c r="G252" s="14"/>
      <c r="H252" s="14"/>
      <c r="I252" s="14"/>
      <c r="J252" s="14"/>
      <c r="K252" s="14"/>
      <c r="L252" s="14"/>
      <c r="M252" s="14"/>
      <c r="N252" s="4"/>
    </row>
    <row r="253" spans="1:14" ht="41.5" customHeight="1" x14ac:dyDescent="0.3">
      <c r="A253" s="46" t="s">
        <v>230</v>
      </c>
      <c r="B253" s="46" t="s">
        <v>197</v>
      </c>
      <c r="C253" s="2"/>
      <c r="D253" s="8"/>
      <c r="E253" s="8"/>
      <c r="F253" s="8"/>
      <c r="G253" s="8"/>
      <c r="H253" s="8"/>
      <c r="I253" s="8"/>
      <c r="J253" s="8"/>
      <c r="K253" s="8"/>
      <c r="L253" s="8"/>
      <c r="M253" s="8"/>
      <c r="N253" s="2"/>
    </row>
    <row r="254" spans="1:14" x14ac:dyDescent="0.3">
      <c r="A254" s="53" t="s">
        <v>360</v>
      </c>
      <c r="B254" s="71">
        <v>0.375</v>
      </c>
      <c r="C254" s="24">
        <v>3</v>
      </c>
      <c r="D254" s="14"/>
      <c r="E254" s="14"/>
      <c r="F254" s="14"/>
      <c r="G254" s="14"/>
      <c r="H254" s="14"/>
      <c r="I254" s="14"/>
      <c r="J254" s="14"/>
      <c r="K254" s="14"/>
      <c r="L254" s="14"/>
      <c r="M254" s="14"/>
      <c r="N254" s="4"/>
    </row>
    <row r="255" spans="1:14" x14ac:dyDescent="0.3">
      <c r="A255" s="53" t="s">
        <v>361</v>
      </c>
      <c r="B255" s="71">
        <v>0.625</v>
      </c>
      <c r="C255" s="24">
        <v>5</v>
      </c>
      <c r="D255" s="14"/>
      <c r="E255" s="14"/>
      <c r="F255" s="14"/>
      <c r="G255" s="14"/>
      <c r="H255" s="14"/>
      <c r="I255" s="14"/>
      <c r="J255" s="14"/>
      <c r="K255" s="14"/>
      <c r="L255" s="14"/>
      <c r="M255" s="14"/>
      <c r="N255" s="4"/>
    </row>
    <row r="256" spans="1:14" x14ac:dyDescent="0.3">
      <c r="A256" s="54" t="s">
        <v>195</v>
      </c>
      <c r="B256" s="25">
        <v>1</v>
      </c>
      <c r="C256" s="23">
        <v>8</v>
      </c>
      <c r="D256" s="14"/>
      <c r="E256" s="14"/>
      <c r="F256" s="14"/>
      <c r="G256" s="14"/>
      <c r="H256" s="14"/>
      <c r="I256" s="14"/>
      <c r="J256" s="14"/>
      <c r="K256" s="14"/>
      <c r="L256" s="14"/>
      <c r="M256" s="14"/>
      <c r="N256" s="4"/>
    </row>
    <row r="257" spans="1:14" ht="29.45" customHeight="1" x14ac:dyDescent="0.3">
      <c r="A257" s="15"/>
      <c r="B257" s="30"/>
      <c r="C257" s="24"/>
      <c r="D257" s="14"/>
      <c r="E257" s="14"/>
      <c r="F257" s="14"/>
      <c r="G257" s="14"/>
      <c r="H257" s="14"/>
      <c r="I257" s="14"/>
      <c r="J257" s="14"/>
      <c r="K257" s="14"/>
      <c r="L257" s="14"/>
      <c r="M257" s="14"/>
      <c r="N257" s="4"/>
    </row>
    <row r="258" spans="1:14" ht="28.8" customHeight="1" x14ac:dyDescent="0.3">
      <c r="A258" s="15"/>
      <c r="B258" s="30"/>
      <c r="C258" s="24"/>
      <c r="D258" s="14"/>
      <c r="E258" s="14"/>
      <c r="F258" s="14"/>
      <c r="G258" s="14"/>
      <c r="H258" s="14"/>
      <c r="I258" s="14"/>
      <c r="J258" s="14"/>
      <c r="K258" s="14"/>
      <c r="L258" s="14"/>
      <c r="M258" s="14"/>
      <c r="N258" s="4"/>
    </row>
    <row r="259" spans="1:14" x14ac:dyDescent="0.3">
      <c r="A259" s="4"/>
      <c r="B259" s="4"/>
      <c r="C259" s="4"/>
      <c r="D259" s="14"/>
      <c r="E259" s="14"/>
      <c r="F259" s="14"/>
      <c r="G259" s="14"/>
      <c r="H259" s="14"/>
      <c r="I259" s="14"/>
      <c r="J259" s="14"/>
      <c r="K259" s="14"/>
      <c r="L259" s="14"/>
      <c r="M259" s="14"/>
      <c r="N259" s="4"/>
    </row>
    <row r="260" spans="1:14" ht="43.2" customHeight="1" x14ac:dyDescent="0.3">
      <c r="A260" s="62" t="s">
        <v>231</v>
      </c>
      <c r="B260" s="36" t="s">
        <v>327</v>
      </c>
      <c r="C260" s="33"/>
      <c r="D260" s="33"/>
      <c r="E260" s="33"/>
      <c r="F260" s="33"/>
      <c r="G260" s="33"/>
      <c r="H260" s="33"/>
      <c r="I260" s="33"/>
      <c r="J260" s="33"/>
      <c r="K260" s="33"/>
      <c r="L260" s="33"/>
      <c r="M260" s="33"/>
      <c r="N260" s="59"/>
    </row>
    <row r="261" spans="1:14" ht="20.350000000000001" customHeight="1" x14ac:dyDescent="0.3">
      <c r="A261" s="15" t="s">
        <v>145</v>
      </c>
      <c r="B261" s="73">
        <f>4/37</f>
        <v>0.10810810810810811</v>
      </c>
      <c r="C261" s="24">
        <v>4</v>
      </c>
      <c r="D261" s="14"/>
      <c r="E261" s="14"/>
      <c r="F261" s="14"/>
      <c r="G261" s="14"/>
      <c r="H261" s="14"/>
      <c r="I261" s="14"/>
      <c r="J261" s="14"/>
      <c r="K261" s="14"/>
      <c r="L261" s="14"/>
      <c r="M261" s="14"/>
      <c r="N261" s="4"/>
    </row>
    <row r="262" spans="1:14" ht="18.649999999999999" customHeight="1" x14ac:dyDescent="0.3">
      <c r="A262" s="15" t="s">
        <v>91</v>
      </c>
      <c r="B262" s="73">
        <f>8/37</f>
        <v>0.21621621621621623</v>
      </c>
      <c r="C262" s="24">
        <v>8</v>
      </c>
      <c r="D262" s="14"/>
      <c r="E262" s="14"/>
      <c r="F262" s="14"/>
      <c r="G262" s="14"/>
      <c r="H262" s="14"/>
      <c r="I262" s="14"/>
      <c r="J262" s="14"/>
      <c r="K262" s="14"/>
      <c r="L262" s="14"/>
      <c r="M262" s="14"/>
      <c r="N262" s="4"/>
    </row>
    <row r="263" spans="1:14" ht="16.75" customHeight="1" x14ac:dyDescent="0.3">
      <c r="A263" s="15" t="s">
        <v>93</v>
      </c>
      <c r="B263" s="73">
        <f>19/37</f>
        <v>0.51351351351351349</v>
      </c>
      <c r="C263" s="24">
        <v>19</v>
      </c>
      <c r="D263" s="14"/>
      <c r="E263" s="14"/>
      <c r="F263" s="14"/>
      <c r="G263" s="14"/>
      <c r="H263" s="14"/>
      <c r="I263" s="14"/>
      <c r="J263" s="14"/>
      <c r="K263" s="14"/>
      <c r="L263" s="14"/>
      <c r="M263" s="14"/>
      <c r="N263" s="4"/>
    </row>
    <row r="264" spans="1:14" ht="16.75" customHeight="1" x14ac:dyDescent="0.3">
      <c r="A264" s="15" t="s">
        <v>90</v>
      </c>
      <c r="B264" s="73">
        <f>6/37</f>
        <v>0.16216216216216217</v>
      </c>
      <c r="C264" s="24">
        <v>6</v>
      </c>
      <c r="D264" s="14"/>
      <c r="E264" s="14"/>
      <c r="F264" s="14"/>
      <c r="G264" s="14"/>
      <c r="H264" s="14"/>
      <c r="I264" s="14"/>
      <c r="J264" s="14"/>
      <c r="K264" s="14"/>
      <c r="L264" s="14"/>
      <c r="M264" s="14"/>
      <c r="N264" s="4"/>
    </row>
    <row r="265" spans="1:14" ht="18.649999999999999" customHeight="1" x14ac:dyDescent="0.3">
      <c r="A265" s="16" t="s">
        <v>195</v>
      </c>
      <c r="B265" s="72">
        <f>SUM(B261:B264)</f>
        <v>1</v>
      </c>
      <c r="C265" s="23">
        <v>37</v>
      </c>
      <c r="D265" s="14"/>
      <c r="E265" s="14"/>
      <c r="F265" s="14"/>
      <c r="G265" s="14"/>
      <c r="H265" s="14"/>
      <c r="I265" s="14"/>
      <c r="J265" s="14"/>
      <c r="K265" s="14"/>
      <c r="L265" s="14"/>
      <c r="M265" s="14"/>
      <c r="N265" s="4"/>
    </row>
    <row r="266" spans="1:14" ht="28.8" customHeight="1" x14ac:dyDescent="0.3">
      <c r="A266" s="15"/>
      <c r="B266" s="4"/>
      <c r="C266" s="24"/>
      <c r="D266" s="14"/>
      <c r="E266" s="14"/>
      <c r="F266" s="14"/>
      <c r="G266" s="14"/>
      <c r="H266" s="14"/>
      <c r="I266" s="14"/>
      <c r="J266" s="14"/>
      <c r="K266" s="14"/>
      <c r="L266" s="14"/>
      <c r="M266" s="14"/>
      <c r="N266" s="4"/>
    </row>
    <row r="267" spans="1:14" ht="28.8" customHeight="1" x14ac:dyDescent="0.3">
      <c r="A267" s="15"/>
      <c r="B267" s="4"/>
      <c r="C267" s="24"/>
      <c r="D267" s="14"/>
      <c r="E267" s="14"/>
      <c r="F267" s="14"/>
      <c r="G267" s="14"/>
      <c r="H267" s="14"/>
      <c r="I267" s="14"/>
      <c r="J267" s="14"/>
      <c r="K267" s="14"/>
      <c r="L267" s="14"/>
      <c r="M267" s="14"/>
      <c r="N267" s="4"/>
    </row>
    <row r="268" spans="1:14" ht="54" customHeight="1" x14ac:dyDescent="0.3">
      <c r="A268" s="36" t="s">
        <v>332</v>
      </c>
      <c r="B268" s="33" t="s">
        <v>319</v>
      </c>
      <c r="C268" s="33"/>
      <c r="D268" s="33"/>
      <c r="E268" s="33"/>
      <c r="F268" s="33"/>
      <c r="G268" s="33"/>
      <c r="H268" s="33"/>
      <c r="I268" s="33"/>
      <c r="J268" s="33"/>
      <c r="K268" s="33"/>
      <c r="L268" s="33"/>
      <c r="M268" s="33"/>
      <c r="N268" s="33"/>
    </row>
    <row r="269" spans="1:14" x14ac:dyDescent="0.3">
      <c r="A269" s="17"/>
      <c r="B269" s="4"/>
      <c r="C269" s="4"/>
      <c r="D269" s="14"/>
      <c r="E269" s="14"/>
      <c r="F269" s="14"/>
      <c r="G269" s="14"/>
      <c r="H269" s="14"/>
      <c r="I269" s="14"/>
      <c r="J269" s="14"/>
      <c r="K269" s="14"/>
      <c r="L269" s="14"/>
      <c r="M269" s="14"/>
      <c r="N269" s="4"/>
    </row>
    <row r="270" spans="1:14" ht="49.8" customHeight="1" x14ac:dyDescent="0.3">
      <c r="A270" s="61" t="s">
        <v>333</v>
      </c>
      <c r="B270" s="33" t="s">
        <v>319</v>
      </c>
      <c r="C270" s="2"/>
      <c r="D270" s="8"/>
      <c r="E270" s="8"/>
      <c r="F270" s="8"/>
      <c r="G270" s="8"/>
      <c r="H270" s="8"/>
      <c r="I270" s="8"/>
      <c r="J270" s="8"/>
      <c r="K270" s="8"/>
      <c r="L270" s="8"/>
      <c r="M270" s="8"/>
      <c r="N270" s="2"/>
    </row>
    <row r="271" spans="1:14" x14ac:dyDescent="0.3">
      <c r="A271" s="4"/>
      <c r="B271" s="4"/>
      <c r="C271" s="4"/>
      <c r="D271" s="14"/>
      <c r="E271" s="14"/>
      <c r="F271" s="14"/>
      <c r="G271" s="14"/>
      <c r="H271" s="14"/>
      <c r="I271" s="14"/>
      <c r="J271" s="14"/>
      <c r="K271" s="14"/>
      <c r="L271" s="14"/>
      <c r="M271" s="14"/>
      <c r="N271" s="4"/>
    </row>
    <row r="272" spans="1:14" s="92" customFormat="1" x14ac:dyDescent="0.3">
      <c r="A272" s="4"/>
      <c r="B272" s="4"/>
      <c r="C272" s="5"/>
      <c r="D272" s="35"/>
      <c r="E272" s="35"/>
      <c r="F272" s="35"/>
      <c r="G272" s="35"/>
      <c r="H272" s="35"/>
      <c r="I272" s="35"/>
      <c r="J272" s="35"/>
      <c r="K272" s="35"/>
      <c r="L272" s="35"/>
      <c r="M272" s="35"/>
      <c r="N272" s="5"/>
    </row>
    <row r="273" spans="1:14" ht="52.75" customHeight="1" x14ac:dyDescent="0.3">
      <c r="A273" s="8" t="s">
        <v>233</v>
      </c>
      <c r="B273" s="9" t="s">
        <v>232</v>
      </c>
      <c r="C273" s="2"/>
      <c r="D273" s="8"/>
      <c r="E273" s="8"/>
      <c r="F273" s="8"/>
      <c r="G273" s="8"/>
      <c r="H273" s="8"/>
      <c r="I273" s="8"/>
      <c r="J273" s="8"/>
      <c r="K273" s="8"/>
      <c r="L273" s="8"/>
      <c r="M273" s="8"/>
      <c r="N273" s="2"/>
    </row>
    <row r="274" spans="1:14" x14ac:dyDescent="0.3">
      <c r="A274" s="51" t="s">
        <v>104</v>
      </c>
      <c r="B274" s="70">
        <v>0.17142857142857143</v>
      </c>
      <c r="C274" s="24">
        <v>6</v>
      </c>
      <c r="D274" s="14"/>
      <c r="E274" s="14"/>
      <c r="F274" s="14"/>
      <c r="G274" s="14"/>
      <c r="H274" s="14"/>
      <c r="I274" s="14"/>
      <c r="J274" s="14"/>
      <c r="K274" s="14"/>
      <c r="L274" s="14"/>
      <c r="M274" s="14"/>
      <c r="N274" s="14"/>
    </row>
    <row r="275" spans="1:14" x14ac:dyDescent="0.3">
      <c r="A275" s="51" t="s">
        <v>93</v>
      </c>
      <c r="B275" s="70">
        <v>0.54285714285714282</v>
      </c>
      <c r="C275" s="24">
        <v>20</v>
      </c>
      <c r="D275" s="14"/>
      <c r="E275" s="14"/>
      <c r="F275" s="14"/>
      <c r="G275" s="14"/>
      <c r="H275" s="14"/>
      <c r="I275" s="14"/>
      <c r="J275" s="14"/>
      <c r="K275" s="14"/>
      <c r="L275" s="14"/>
      <c r="M275" s="14"/>
      <c r="N275" s="14"/>
    </row>
    <row r="276" spans="1:14" x14ac:dyDescent="0.3">
      <c r="A276" s="51" t="s">
        <v>90</v>
      </c>
      <c r="B276" s="70">
        <v>0.2857142857142857</v>
      </c>
      <c r="C276" s="24">
        <v>10</v>
      </c>
      <c r="D276" s="14"/>
      <c r="E276" s="14"/>
      <c r="F276" s="14"/>
      <c r="G276" s="14"/>
      <c r="H276" s="14"/>
      <c r="I276" s="14"/>
      <c r="J276" s="14"/>
      <c r="K276" s="14"/>
      <c r="L276" s="14"/>
      <c r="M276" s="14"/>
      <c r="N276" s="14"/>
    </row>
    <row r="277" spans="1:14" x14ac:dyDescent="0.3">
      <c r="A277" s="50" t="s">
        <v>195</v>
      </c>
      <c r="B277" s="52">
        <v>1</v>
      </c>
      <c r="C277" s="23">
        <v>36</v>
      </c>
      <c r="D277" s="14"/>
      <c r="E277" s="14"/>
      <c r="F277" s="14"/>
      <c r="G277" s="14"/>
      <c r="H277" s="14"/>
      <c r="I277" s="14"/>
      <c r="J277" s="14"/>
      <c r="K277" s="14"/>
      <c r="L277" s="14"/>
      <c r="M277" s="14"/>
      <c r="N277" s="14"/>
    </row>
    <row r="278" spans="1:14" ht="28.8" customHeight="1" x14ac:dyDescent="0.3">
      <c r="A278" s="15"/>
      <c r="B278" s="14"/>
      <c r="C278" s="24"/>
      <c r="D278" s="14"/>
      <c r="E278" s="14"/>
      <c r="F278" s="14"/>
      <c r="G278" s="14"/>
      <c r="H278" s="14"/>
      <c r="I278" s="14"/>
      <c r="J278" s="14"/>
      <c r="K278" s="14"/>
      <c r="L278" s="14"/>
      <c r="M278" s="14"/>
      <c r="N278" s="14"/>
    </row>
    <row r="279" spans="1:14" ht="28.8" customHeight="1" x14ac:dyDescent="0.3">
      <c r="A279" s="15"/>
      <c r="B279" s="14"/>
      <c r="C279" s="24"/>
      <c r="D279" s="14"/>
      <c r="E279" s="14"/>
      <c r="F279" s="14"/>
      <c r="G279" s="14"/>
      <c r="H279" s="14"/>
      <c r="I279" s="14"/>
      <c r="J279" s="14"/>
      <c r="K279" s="14"/>
      <c r="L279" s="14"/>
      <c r="M279" s="14"/>
      <c r="N279" s="14"/>
    </row>
    <row r="280" spans="1:14" ht="38.35" customHeight="1" x14ac:dyDescent="0.3">
      <c r="A280" s="36" t="s">
        <v>334</v>
      </c>
      <c r="B280" s="33" t="s">
        <v>319</v>
      </c>
      <c r="C280" s="33"/>
      <c r="D280" s="33"/>
      <c r="E280" s="33"/>
      <c r="F280" s="33"/>
      <c r="G280" s="33"/>
      <c r="H280" s="33"/>
      <c r="I280" s="33"/>
      <c r="J280" s="33"/>
      <c r="K280" s="33"/>
      <c r="L280" s="33"/>
      <c r="M280" s="33"/>
      <c r="N280" s="33"/>
    </row>
    <row r="281" spans="1:14" x14ac:dyDescent="0.3">
      <c r="A281" s="14"/>
      <c r="B281" s="14"/>
      <c r="C281" s="14"/>
      <c r="D281" s="14"/>
      <c r="E281" s="14"/>
      <c r="F281" s="14"/>
      <c r="G281" s="14"/>
      <c r="H281" s="14"/>
      <c r="I281" s="14"/>
      <c r="J281" s="14"/>
      <c r="K281" s="14"/>
      <c r="L281" s="14"/>
      <c r="M281" s="14"/>
      <c r="N281" s="4"/>
    </row>
    <row r="282" spans="1:14" ht="38.35" customHeight="1" x14ac:dyDescent="0.3">
      <c r="A282" s="47" t="s">
        <v>235</v>
      </c>
      <c r="B282" s="48" t="s">
        <v>236</v>
      </c>
      <c r="C282" s="8"/>
      <c r="D282" s="8"/>
      <c r="E282" s="8"/>
      <c r="F282" s="8"/>
      <c r="G282" s="8"/>
      <c r="H282" s="8"/>
      <c r="I282" s="8"/>
      <c r="J282" s="8"/>
      <c r="K282" s="8"/>
      <c r="L282" s="8"/>
      <c r="M282" s="8"/>
      <c r="N282" s="2"/>
    </row>
    <row r="283" spans="1:14" x14ac:dyDescent="0.3">
      <c r="A283" s="49" t="s">
        <v>104</v>
      </c>
      <c r="B283" s="69">
        <v>0.14285714285714285</v>
      </c>
      <c r="C283" s="24">
        <v>5</v>
      </c>
      <c r="D283" s="14"/>
      <c r="E283" s="14"/>
      <c r="F283" s="14"/>
      <c r="G283" s="14"/>
      <c r="H283" s="14"/>
      <c r="I283" s="14"/>
      <c r="J283" s="14"/>
      <c r="K283" s="14"/>
      <c r="L283" s="14"/>
      <c r="M283" s="14"/>
      <c r="N283" s="4"/>
    </row>
    <row r="284" spans="1:14" x14ac:dyDescent="0.3">
      <c r="A284" s="49" t="s">
        <v>93</v>
      </c>
      <c r="B284" s="69">
        <v>0.5714285714285714</v>
      </c>
      <c r="C284" s="24">
        <v>21</v>
      </c>
      <c r="D284" s="14"/>
      <c r="E284" s="14"/>
      <c r="F284" s="14"/>
      <c r="G284" s="14"/>
      <c r="H284" s="14"/>
      <c r="I284" s="14"/>
      <c r="J284" s="14"/>
      <c r="K284" s="14"/>
      <c r="L284" s="14"/>
      <c r="M284" s="14"/>
      <c r="N284" s="4"/>
    </row>
    <row r="285" spans="1:14" x14ac:dyDescent="0.3">
      <c r="A285" s="49" t="s">
        <v>90</v>
      </c>
      <c r="B285" s="69">
        <v>0.2857142857142857</v>
      </c>
      <c r="C285" s="24">
        <v>10</v>
      </c>
      <c r="D285" s="14"/>
      <c r="E285" s="14"/>
      <c r="F285" s="14"/>
      <c r="G285" s="14"/>
      <c r="H285" s="14"/>
      <c r="I285" s="14"/>
      <c r="J285" s="14"/>
      <c r="K285" s="14"/>
      <c r="L285" s="14"/>
      <c r="M285" s="14"/>
      <c r="N285" s="4"/>
    </row>
    <row r="286" spans="1:14" x14ac:dyDescent="0.3">
      <c r="A286" s="50" t="s">
        <v>195</v>
      </c>
      <c r="B286" s="52">
        <v>1</v>
      </c>
      <c r="C286" s="23">
        <v>36</v>
      </c>
      <c r="D286" s="14"/>
      <c r="E286" s="14"/>
      <c r="F286" s="14"/>
      <c r="G286" s="14"/>
      <c r="H286" s="14"/>
      <c r="I286" s="14"/>
      <c r="J286" s="14"/>
      <c r="K286" s="14"/>
      <c r="L286" s="14"/>
      <c r="M286" s="14"/>
      <c r="N286" s="4"/>
    </row>
    <row r="287" spans="1:14" ht="29.45" customHeight="1" x14ac:dyDescent="0.3">
      <c r="A287" s="15"/>
      <c r="B287" s="14"/>
      <c r="C287" s="14"/>
      <c r="D287" s="14"/>
      <c r="E287" s="14"/>
      <c r="F287" s="14"/>
      <c r="G287" s="14"/>
      <c r="H287" s="14"/>
      <c r="I287" s="14"/>
      <c r="J287" s="14"/>
      <c r="K287" s="14"/>
      <c r="L287" s="14"/>
      <c r="M287" s="14"/>
      <c r="N287" s="4"/>
    </row>
    <row r="288" spans="1:14" ht="27.7" customHeight="1" x14ac:dyDescent="0.3">
      <c r="A288" s="15"/>
      <c r="B288" s="14"/>
      <c r="C288" s="14"/>
      <c r="D288" s="14"/>
      <c r="E288" s="14"/>
      <c r="F288" s="14"/>
      <c r="G288" s="14"/>
      <c r="H288" s="14"/>
      <c r="I288" s="14"/>
      <c r="J288" s="14"/>
      <c r="K288" s="14"/>
      <c r="L288" s="14"/>
      <c r="M288" s="14"/>
      <c r="N288" s="4"/>
    </row>
    <row r="289" spans="1:14" x14ac:dyDescent="0.3">
      <c r="A289" s="4"/>
      <c r="B289" s="4"/>
      <c r="C289" s="4"/>
      <c r="D289" s="14"/>
      <c r="E289" s="14"/>
      <c r="F289" s="14"/>
      <c r="G289" s="14"/>
      <c r="H289" s="14"/>
      <c r="I289" s="14"/>
      <c r="J289" s="14"/>
      <c r="K289" s="14"/>
      <c r="L289" s="14"/>
      <c r="M289" s="14"/>
      <c r="N289" s="4"/>
    </row>
    <row r="290" spans="1:14" ht="36.65" customHeight="1" x14ac:dyDescent="0.3">
      <c r="A290" s="36" t="s">
        <v>277</v>
      </c>
      <c r="B290" s="33" t="s">
        <v>319</v>
      </c>
      <c r="C290" s="33"/>
      <c r="D290" s="33"/>
      <c r="E290" s="33"/>
      <c r="F290" s="33"/>
      <c r="G290" s="33"/>
      <c r="H290" s="33"/>
      <c r="I290" s="33"/>
      <c r="J290" s="33"/>
      <c r="K290" s="33"/>
      <c r="L290" s="33"/>
      <c r="M290" s="33"/>
      <c r="N290" s="33"/>
    </row>
    <row r="291" spans="1:14" x14ac:dyDescent="0.3">
      <c r="A291" s="4"/>
      <c r="B291" s="4"/>
      <c r="C291" s="4"/>
      <c r="D291" s="14"/>
      <c r="E291" s="14"/>
      <c r="F291" s="14"/>
      <c r="G291" s="14"/>
      <c r="H291" s="14"/>
      <c r="I291" s="14"/>
      <c r="J291" s="14"/>
      <c r="K291" s="14"/>
      <c r="L291" s="14"/>
      <c r="M291" s="14"/>
      <c r="N291" s="4"/>
    </row>
    <row r="292" spans="1:14" ht="42.6" customHeight="1" x14ac:dyDescent="0.3">
      <c r="A292" s="47" t="s">
        <v>237</v>
      </c>
      <c r="B292" s="48" t="s">
        <v>335</v>
      </c>
      <c r="C292" s="2"/>
      <c r="D292" s="8"/>
      <c r="E292" s="8"/>
      <c r="F292" s="8"/>
      <c r="G292" s="8"/>
      <c r="H292" s="8"/>
      <c r="I292" s="8"/>
      <c r="J292" s="8"/>
      <c r="K292" s="8"/>
      <c r="L292" s="8"/>
      <c r="M292" s="8"/>
      <c r="N292" s="2"/>
    </row>
    <row r="293" spans="1:14" x14ac:dyDescent="0.3">
      <c r="A293" s="51" t="s">
        <v>360</v>
      </c>
      <c r="B293" s="70">
        <v>0.16666666666666666</v>
      </c>
      <c r="C293" s="24">
        <v>6</v>
      </c>
      <c r="D293" s="14"/>
      <c r="E293" s="14"/>
      <c r="F293" s="14"/>
      <c r="G293" s="14"/>
      <c r="H293" s="14"/>
      <c r="I293" s="14"/>
      <c r="J293" s="14"/>
      <c r="K293" s="14"/>
      <c r="L293" s="14"/>
      <c r="M293" s="14"/>
      <c r="N293" s="4"/>
    </row>
    <row r="294" spans="1:14" x14ac:dyDescent="0.3">
      <c r="A294" s="51" t="s">
        <v>361</v>
      </c>
      <c r="B294" s="70">
        <v>0.5</v>
      </c>
      <c r="C294" s="24">
        <v>18</v>
      </c>
      <c r="D294" s="14"/>
      <c r="E294" s="14"/>
      <c r="F294" s="14"/>
      <c r="G294" s="14"/>
      <c r="H294" s="14"/>
      <c r="I294" s="14"/>
      <c r="J294" s="14"/>
      <c r="K294" s="14"/>
      <c r="L294" s="14"/>
      <c r="M294" s="14"/>
      <c r="N294" s="4"/>
    </row>
    <row r="295" spans="1:14" x14ac:dyDescent="0.3">
      <c r="A295" s="51" t="s">
        <v>362</v>
      </c>
      <c r="B295" s="70">
        <v>8.3333333333333329E-2</v>
      </c>
      <c r="C295" s="24">
        <v>3</v>
      </c>
      <c r="D295" s="14"/>
      <c r="E295" s="14"/>
      <c r="F295" s="14"/>
      <c r="G295" s="14"/>
      <c r="H295" s="14"/>
      <c r="I295" s="14"/>
      <c r="J295" s="14"/>
      <c r="K295" s="14"/>
      <c r="L295" s="14"/>
      <c r="M295" s="14"/>
      <c r="N295" s="4"/>
    </row>
    <row r="296" spans="1:14" x14ac:dyDescent="0.3">
      <c r="A296" s="51" t="s">
        <v>365</v>
      </c>
      <c r="B296" s="70">
        <v>2.7777777777777776E-2</v>
      </c>
      <c r="C296" s="24">
        <v>1</v>
      </c>
      <c r="D296" s="14"/>
      <c r="E296" s="14"/>
      <c r="F296" s="14"/>
      <c r="G296" s="14"/>
      <c r="H296" s="14"/>
      <c r="I296" s="14"/>
      <c r="J296" s="14"/>
      <c r="K296" s="14"/>
      <c r="L296" s="14"/>
      <c r="M296" s="14"/>
      <c r="N296" s="4"/>
    </row>
    <row r="297" spans="1:14" x14ac:dyDescent="0.3">
      <c r="A297" s="51" t="s">
        <v>371</v>
      </c>
      <c r="B297" s="70">
        <v>0.1111111111111111</v>
      </c>
      <c r="C297" s="24">
        <v>4</v>
      </c>
      <c r="D297" s="14"/>
      <c r="E297" s="14"/>
      <c r="F297" s="14"/>
      <c r="G297" s="14"/>
      <c r="H297" s="14"/>
      <c r="I297" s="14"/>
      <c r="J297" s="14"/>
      <c r="K297" s="14"/>
      <c r="L297" s="14"/>
      <c r="M297" s="14"/>
      <c r="N297" s="4"/>
    </row>
    <row r="298" spans="1:14" x14ac:dyDescent="0.3">
      <c r="A298" s="51" t="s">
        <v>369</v>
      </c>
      <c r="B298" s="70">
        <v>0.1111111111111111</v>
      </c>
      <c r="C298" s="24">
        <v>4</v>
      </c>
      <c r="D298" s="14"/>
      <c r="E298" s="14"/>
      <c r="F298" s="14"/>
      <c r="G298" s="14"/>
      <c r="H298" s="14"/>
      <c r="I298" s="14"/>
      <c r="J298" s="14"/>
      <c r="K298" s="14"/>
      <c r="L298" s="14"/>
      <c r="M298" s="14"/>
      <c r="N298" s="4"/>
    </row>
    <row r="299" spans="1:14" x14ac:dyDescent="0.3">
      <c r="A299" s="50" t="s">
        <v>195</v>
      </c>
      <c r="B299" s="52">
        <v>1</v>
      </c>
      <c r="C299" s="23">
        <v>36</v>
      </c>
      <c r="D299" s="14"/>
      <c r="E299" s="14"/>
      <c r="F299" s="14"/>
      <c r="G299" s="14"/>
      <c r="H299" s="14"/>
      <c r="I299" s="14"/>
      <c r="J299" s="14"/>
      <c r="K299" s="14"/>
      <c r="L299" s="14"/>
      <c r="M299" s="14"/>
      <c r="N299" s="4"/>
    </row>
    <row r="300" spans="1:14" x14ac:dyDescent="0.3">
      <c r="A300" s="4"/>
      <c r="B300" s="4"/>
      <c r="C300" s="4"/>
      <c r="D300" s="14"/>
      <c r="E300" s="14"/>
      <c r="F300" s="14"/>
      <c r="G300" s="14"/>
      <c r="H300" s="14"/>
      <c r="I300" s="14"/>
      <c r="J300" s="14"/>
      <c r="K300" s="14"/>
      <c r="L300" s="14"/>
      <c r="M300" s="14"/>
      <c r="N300" s="4"/>
    </row>
    <row r="301" spans="1:14" x14ac:dyDescent="0.3">
      <c r="A301" s="4"/>
      <c r="B301" s="4"/>
      <c r="C301" s="4"/>
      <c r="D301" s="14"/>
      <c r="E301" s="14"/>
      <c r="F301" s="14"/>
      <c r="G301" s="14"/>
      <c r="H301" s="14"/>
      <c r="I301" s="14"/>
      <c r="J301" s="14"/>
      <c r="K301" s="14"/>
      <c r="L301" s="14"/>
      <c r="M301" s="14"/>
      <c r="N301" s="4"/>
    </row>
    <row r="302" spans="1:14" s="57" customFormat="1" ht="41.5" customHeight="1" x14ac:dyDescent="0.2">
      <c r="A302" s="33" t="s">
        <v>281</v>
      </c>
      <c r="B302" s="33" t="s">
        <v>319</v>
      </c>
      <c r="C302" s="33"/>
      <c r="D302" s="33"/>
      <c r="E302" s="33"/>
      <c r="F302" s="33"/>
      <c r="G302" s="33"/>
      <c r="H302" s="33"/>
      <c r="I302" s="33"/>
      <c r="J302" s="33"/>
      <c r="K302" s="33"/>
      <c r="L302" s="33"/>
      <c r="M302" s="33"/>
      <c r="N302" s="33"/>
    </row>
    <row r="303" spans="1:14" x14ac:dyDescent="0.3">
      <c r="A303" s="4"/>
      <c r="B303" s="4"/>
      <c r="C303" s="4"/>
      <c r="D303" s="14"/>
      <c r="E303" s="14"/>
      <c r="F303" s="14"/>
      <c r="G303" s="14"/>
      <c r="H303" s="14"/>
      <c r="I303" s="14"/>
      <c r="J303" s="14"/>
      <c r="K303" s="14"/>
      <c r="L303" s="14"/>
      <c r="M303" s="14"/>
      <c r="N303" s="4"/>
    </row>
    <row r="304" spans="1:14" x14ac:dyDescent="0.3">
      <c r="A304" s="4"/>
      <c r="B304" s="4"/>
      <c r="C304" s="4"/>
      <c r="D304" s="4"/>
      <c r="E304" s="4"/>
      <c r="F304" s="4"/>
      <c r="G304" s="4"/>
      <c r="H304" s="4"/>
      <c r="I304" s="4"/>
      <c r="J304" s="4"/>
      <c r="K304" s="4"/>
      <c r="L304" s="4"/>
      <c r="M304" s="4"/>
      <c r="N304" s="4"/>
    </row>
    <row r="305" spans="1:14" ht="80.150000000000006" x14ac:dyDescent="0.3">
      <c r="A305" s="47" t="s">
        <v>288</v>
      </c>
      <c r="B305" s="48" t="s">
        <v>376</v>
      </c>
      <c r="C305" s="8"/>
      <c r="D305" s="2"/>
      <c r="E305" s="2"/>
      <c r="F305" s="2"/>
      <c r="G305" s="2"/>
      <c r="H305" s="2"/>
      <c r="I305" s="2"/>
      <c r="J305" s="2"/>
      <c r="K305" s="2"/>
      <c r="L305" s="2"/>
      <c r="M305" s="2"/>
      <c r="N305" s="2"/>
    </row>
    <row r="306" spans="1:14" x14ac:dyDescent="0.3">
      <c r="A306" s="51" t="s">
        <v>96</v>
      </c>
      <c r="B306" s="70">
        <v>0.11428571428571428</v>
      </c>
      <c r="C306" s="24">
        <v>4</v>
      </c>
      <c r="D306" s="4"/>
      <c r="E306" s="4"/>
      <c r="F306" s="4"/>
      <c r="G306" s="4"/>
      <c r="H306" s="4"/>
      <c r="I306" s="4"/>
      <c r="J306" s="4"/>
      <c r="K306" s="4"/>
      <c r="L306" s="4"/>
      <c r="M306" s="4"/>
      <c r="N306" s="4"/>
    </row>
    <row r="307" spans="1:14" x14ac:dyDescent="0.3">
      <c r="A307" s="51" t="s">
        <v>132</v>
      </c>
      <c r="B307" s="70">
        <v>0.2</v>
      </c>
      <c r="C307" s="24">
        <v>7</v>
      </c>
      <c r="D307" s="4"/>
      <c r="E307" s="4"/>
      <c r="F307" s="4"/>
      <c r="G307" s="4"/>
      <c r="H307" s="4"/>
      <c r="I307" s="4"/>
      <c r="J307" s="4"/>
      <c r="K307" s="4"/>
      <c r="L307" s="4"/>
      <c r="M307" s="4"/>
      <c r="N307" s="4"/>
    </row>
    <row r="308" spans="1:14" x14ac:dyDescent="0.3">
      <c r="A308" s="51" t="s">
        <v>93</v>
      </c>
      <c r="B308" s="70">
        <v>0.37142857142857144</v>
      </c>
      <c r="C308" s="24">
        <v>14</v>
      </c>
      <c r="D308" s="4"/>
      <c r="E308" s="4"/>
      <c r="F308" s="4"/>
      <c r="G308" s="4"/>
      <c r="H308" s="4"/>
      <c r="I308" s="4"/>
      <c r="J308" s="4"/>
      <c r="K308" s="4"/>
      <c r="L308" s="4"/>
      <c r="M308" s="4"/>
      <c r="N308" s="4"/>
    </row>
    <row r="309" spans="1:14" x14ac:dyDescent="0.3">
      <c r="A309" s="51" t="s">
        <v>90</v>
      </c>
      <c r="B309" s="70">
        <v>0.31428571428571428</v>
      </c>
      <c r="C309" s="24">
        <v>11</v>
      </c>
      <c r="D309" s="4"/>
      <c r="E309" s="4"/>
      <c r="F309" s="4"/>
      <c r="G309" s="4"/>
      <c r="H309" s="4"/>
      <c r="I309" s="4"/>
      <c r="J309" s="4"/>
      <c r="K309" s="4"/>
      <c r="L309" s="4"/>
      <c r="M309" s="4"/>
      <c r="N309" s="4"/>
    </row>
    <row r="310" spans="1:14" x14ac:dyDescent="0.3">
      <c r="A310" s="50" t="s">
        <v>195</v>
      </c>
      <c r="B310" s="52">
        <v>1</v>
      </c>
      <c r="C310" s="23">
        <v>36</v>
      </c>
      <c r="D310" s="4"/>
      <c r="E310" s="4"/>
      <c r="F310" s="4"/>
      <c r="G310" s="4"/>
      <c r="H310" s="4"/>
      <c r="I310" s="4"/>
      <c r="J310" s="4"/>
      <c r="K310" s="4"/>
      <c r="L310" s="4"/>
      <c r="M310" s="4"/>
      <c r="N310" s="4"/>
    </row>
    <row r="311" spans="1:14" ht="29.45" customHeight="1" x14ac:dyDescent="0.3">
      <c r="A311" s="19"/>
      <c r="B311" s="4"/>
      <c r="C311" s="24"/>
      <c r="D311" s="4"/>
      <c r="E311" s="4"/>
      <c r="F311" s="4"/>
      <c r="G311" s="4"/>
      <c r="H311" s="4"/>
      <c r="I311" s="4"/>
      <c r="J311" s="4"/>
      <c r="K311" s="4"/>
      <c r="L311" s="4"/>
      <c r="M311" s="4"/>
      <c r="N311" s="4"/>
    </row>
    <row r="312" spans="1:14" ht="29.45" customHeight="1" x14ac:dyDescent="0.3">
      <c r="A312" s="19"/>
      <c r="B312" s="4"/>
      <c r="C312" s="24"/>
      <c r="D312" s="4"/>
      <c r="E312" s="4"/>
      <c r="F312" s="4"/>
      <c r="G312" s="4"/>
      <c r="H312" s="4"/>
      <c r="I312" s="4"/>
      <c r="J312" s="4"/>
      <c r="K312" s="4"/>
      <c r="L312" s="4"/>
      <c r="M312" s="4"/>
      <c r="N312" s="4"/>
    </row>
    <row r="313" spans="1:14" ht="45.1" customHeight="1" x14ac:dyDescent="0.3">
      <c r="A313" s="36" t="s">
        <v>290</v>
      </c>
      <c r="B313" s="33" t="s">
        <v>319</v>
      </c>
      <c r="C313" s="36"/>
      <c r="D313" s="36"/>
      <c r="E313" s="36"/>
      <c r="F313" s="36"/>
      <c r="G313" s="36"/>
      <c r="H313" s="36"/>
      <c r="I313" s="36"/>
      <c r="J313" s="36"/>
      <c r="K313" s="36"/>
      <c r="L313" s="36"/>
      <c r="M313" s="36"/>
      <c r="N313" s="36"/>
    </row>
    <row r="314" spans="1:14" x14ac:dyDescent="0.3">
      <c r="A314" s="4"/>
      <c r="B314" s="4"/>
      <c r="C314" s="4"/>
      <c r="D314" s="4"/>
      <c r="E314" s="4"/>
      <c r="F314" s="4"/>
      <c r="G314" s="4"/>
      <c r="H314" s="4"/>
      <c r="I314" s="4"/>
      <c r="J314" s="4"/>
      <c r="K314" s="4"/>
      <c r="L314" s="4"/>
      <c r="M314" s="4"/>
      <c r="N314" s="4"/>
    </row>
    <row r="315" spans="1:14" ht="50.4" customHeight="1" x14ac:dyDescent="0.3">
      <c r="A315" s="36" t="s">
        <v>289</v>
      </c>
      <c r="B315" s="33" t="s">
        <v>319</v>
      </c>
      <c r="C315" s="2"/>
      <c r="D315" s="2"/>
      <c r="E315" s="2"/>
      <c r="F315" s="2"/>
      <c r="G315" s="2"/>
      <c r="H315" s="2"/>
      <c r="I315" s="2"/>
      <c r="J315" s="2"/>
      <c r="K315" s="2"/>
      <c r="L315" s="2"/>
      <c r="M315" s="2"/>
      <c r="N315" s="2"/>
    </row>
    <row r="316" spans="1:14" x14ac:dyDescent="0.3">
      <c r="A316" s="4"/>
      <c r="B316" s="4"/>
      <c r="C316" s="4"/>
      <c r="D316" s="4"/>
      <c r="E316" s="4"/>
      <c r="F316" s="4"/>
      <c r="G316" s="4"/>
      <c r="H316" s="4"/>
      <c r="I316" s="4"/>
      <c r="J316" s="4"/>
      <c r="K316" s="4"/>
      <c r="L316" s="4"/>
      <c r="M316" s="4"/>
      <c r="N316" s="4"/>
    </row>
    <row r="317" spans="1:14" x14ac:dyDescent="0.3">
      <c r="A317" s="4"/>
      <c r="B317" s="4"/>
      <c r="C317" s="4"/>
      <c r="D317" s="4"/>
      <c r="E317" s="4"/>
      <c r="F317" s="4"/>
      <c r="G317" s="4"/>
      <c r="H317" s="4"/>
      <c r="I317" s="4"/>
      <c r="J317" s="4"/>
      <c r="K317" s="4"/>
      <c r="L317" s="4"/>
      <c r="M317" s="4"/>
      <c r="N317" s="4"/>
    </row>
    <row r="318" spans="1:14" ht="52.75" customHeight="1" x14ac:dyDescent="0.3">
      <c r="A318" s="62" t="s">
        <v>291</v>
      </c>
      <c r="B318" s="63" t="s">
        <v>341</v>
      </c>
      <c r="C318" s="33"/>
      <c r="D318" s="60"/>
      <c r="E318" s="60"/>
      <c r="F318" s="33"/>
      <c r="G318" s="60"/>
      <c r="H318" s="60"/>
      <c r="I318" s="60"/>
      <c r="J318" s="60"/>
      <c r="K318" s="60"/>
      <c r="L318" s="60"/>
      <c r="M318" s="60"/>
      <c r="N318" s="60"/>
    </row>
    <row r="319" spans="1:14" ht="22.25" customHeight="1" x14ac:dyDescent="0.3">
      <c r="A319" s="15" t="s">
        <v>96</v>
      </c>
      <c r="B319" s="74">
        <f>11/37</f>
        <v>0.29729729729729731</v>
      </c>
      <c r="C319" s="66">
        <v>11</v>
      </c>
      <c r="D319" s="4"/>
      <c r="E319" s="4"/>
      <c r="F319" s="37"/>
      <c r="G319" s="4"/>
      <c r="H319" s="4"/>
      <c r="I319" s="4"/>
      <c r="J319" s="4"/>
      <c r="K319" s="4"/>
      <c r="L319" s="4"/>
      <c r="M319" s="4"/>
      <c r="N319" s="4"/>
    </row>
    <row r="320" spans="1:14" ht="18.649999999999999" customHeight="1" x14ac:dyDescent="0.3">
      <c r="A320" s="15" t="s">
        <v>132</v>
      </c>
      <c r="B320" s="74">
        <f>3/37</f>
        <v>8.1081081081081086E-2</v>
      </c>
      <c r="C320" s="66">
        <v>3</v>
      </c>
      <c r="D320" s="4"/>
      <c r="E320" s="4"/>
      <c r="F320" s="37"/>
      <c r="G320" s="4"/>
      <c r="H320" s="4"/>
      <c r="I320" s="4"/>
      <c r="J320" s="4"/>
      <c r="K320" s="4"/>
      <c r="L320" s="4"/>
      <c r="M320" s="4"/>
      <c r="N320" s="4"/>
    </row>
    <row r="321" spans="1:14" ht="22.25" customHeight="1" x14ac:dyDescent="0.3">
      <c r="A321" s="15" t="s">
        <v>93</v>
      </c>
      <c r="B321" s="75">
        <f>15/37</f>
        <v>0.40540540540540543</v>
      </c>
      <c r="C321" s="30">
        <v>15</v>
      </c>
      <c r="D321" s="4"/>
      <c r="E321" s="4"/>
      <c r="F321" s="37"/>
      <c r="G321" s="4"/>
      <c r="H321" s="4"/>
      <c r="I321" s="4"/>
      <c r="J321" s="4"/>
      <c r="K321" s="4"/>
      <c r="L321" s="4"/>
      <c r="M321" s="4"/>
      <c r="N321" s="4"/>
    </row>
    <row r="322" spans="1:14" ht="20.350000000000001" customHeight="1" x14ac:dyDescent="0.3">
      <c r="A322" s="15" t="s">
        <v>342</v>
      </c>
      <c r="B322" s="75">
        <f>8/37</f>
        <v>0.21621621621621623</v>
      </c>
      <c r="C322" s="30">
        <v>8</v>
      </c>
      <c r="D322" s="4"/>
      <c r="E322" s="4"/>
      <c r="F322" s="37"/>
      <c r="G322" s="4"/>
      <c r="H322" s="4"/>
      <c r="I322" s="4"/>
      <c r="J322" s="4"/>
      <c r="K322" s="4"/>
      <c r="L322" s="4"/>
      <c r="M322" s="4"/>
      <c r="N322" s="4"/>
    </row>
    <row r="323" spans="1:14" ht="22.25" customHeight="1" x14ac:dyDescent="0.3">
      <c r="A323" s="16" t="s">
        <v>343</v>
      </c>
      <c r="B323" s="64">
        <f>SUM(B319:B322)</f>
        <v>1</v>
      </c>
      <c r="C323" s="64">
        <v>37</v>
      </c>
      <c r="D323" s="4"/>
      <c r="E323" s="4"/>
      <c r="F323" s="37"/>
      <c r="G323" s="4"/>
      <c r="H323" s="4"/>
      <c r="I323" s="4"/>
      <c r="J323" s="4"/>
      <c r="K323" s="4"/>
      <c r="L323" s="4"/>
      <c r="M323" s="4"/>
      <c r="N323" s="4"/>
    </row>
    <row r="324" spans="1:14" ht="29.45" customHeight="1" x14ac:dyDescent="0.3">
      <c r="A324" s="15"/>
      <c r="B324" s="30"/>
      <c r="C324" s="24"/>
      <c r="D324" s="4"/>
      <c r="E324" s="4"/>
      <c r="F324" s="37"/>
      <c r="G324" s="4"/>
      <c r="H324" s="4"/>
      <c r="I324" s="4"/>
      <c r="J324" s="4"/>
      <c r="K324" s="4"/>
      <c r="L324" s="4"/>
      <c r="M324" s="4"/>
      <c r="N324" s="4"/>
    </row>
    <row r="325" spans="1:14" ht="48.7" customHeight="1" x14ac:dyDescent="0.3">
      <c r="A325" s="36" t="s">
        <v>295</v>
      </c>
      <c r="B325" s="36" t="s">
        <v>319</v>
      </c>
      <c r="C325" s="2"/>
      <c r="D325" s="2"/>
      <c r="E325" s="2"/>
      <c r="F325" s="2"/>
      <c r="G325" s="2"/>
      <c r="H325" s="2"/>
      <c r="I325" s="2"/>
      <c r="J325" s="2"/>
      <c r="K325" s="2"/>
      <c r="L325" s="2"/>
      <c r="M325" s="2"/>
      <c r="N325" s="2"/>
    </row>
    <row r="326" spans="1:14" ht="21" customHeight="1" x14ac:dyDescent="0.3">
      <c r="A326" s="4"/>
      <c r="B326" s="4"/>
      <c r="C326" s="4"/>
      <c r="D326" s="4"/>
      <c r="E326" s="4"/>
      <c r="F326" s="4"/>
      <c r="G326" s="4"/>
      <c r="H326" s="4"/>
      <c r="I326" s="4"/>
      <c r="J326" s="4"/>
      <c r="K326" s="4"/>
      <c r="L326" s="4"/>
      <c r="M326" s="4"/>
      <c r="N326" s="4"/>
    </row>
    <row r="327" spans="1:14" ht="44.45" customHeight="1" x14ac:dyDescent="0.3">
      <c r="A327" s="36" t="s">
        <v>336</v>
      </c>
      <c r="B327" s="60" t="s">
        <v>319</v>
      </c>
      <c r="C327" s="2"/>
      <c r="D327" s="2"/>
      <c r="E327" s="2"/>
      <c r="F327" s="2"/>
      <c r="G327" s="2"/>
      <c r="H327" s="2"/>
      <c r="I327" s="2"/>
      <c r="J327" s="2"/>
      <c r="K327" s="2"/>
      <c r="L327" s="2"/>
      <c r="M327" s="2"/>
      <c r="N327" s="2"/>
    </row>
    <row r="328" spans="1:14" x14ac:dyDescent="0.3">
      <c r="A328" s="4"/>
      <c r="B328" s="4"/>
      <c r="C328" s="4"/>
      <c r="D328" s="4"/>
      <c r="E328" s="4"/>
      <c r="F328" s="4"/>
      <c r="G328" s="4"/>
      <c r="H328" s="4"/>
      <c r="I328" s="4"/>
      <c r="J328" s="4"/>
      <c r="K328" s="4"/>
      <c r="L328" s="4"/>
      <c r="M328" s="4"/>
      <c r="N328" s="4"/>
    </row>
    <row r="329" spans="1:14" ht="45.7" customHeight="1" x14ac:dyDescent="0.3">
      <c r="A329" s="47" t="s">
        <v>303</v>
      </c>
      <c r="B329" s="48" t="s">
        <v>238</v>
      </c>
      <c r="C329" s="8"/>
      <c r="D329" s="2"/>
      <c r="E329" s="2"/>
      <c r="F329" s="2"/>
      <c r="G329" s="2"/>
      <c r="H329" s="2"/>
      <c r="I329" s="2"/>
      <c r="J329" s="2"/>
      <c r="K329" s="2"/>
      <c r="L329" s="2"/>
      <c r="M329" s="2"/>
      <c r="N329" s="2"/>
    </row>
    <row r="330" spans="1:14" x14ac:dyDescent="0.3">
      <c r="A330" s="49" t="s">
        <v>104</v>
      </c>
      <c r="B330" s="69">
        <v>0.31428571428571428</v>
      </c>
      <c r="C330" s="24">
        <v>11</v>
      </c>
      <c r="D330" s="4"/>
      <c r="E330" s="4"/>
      <c r="F330" s="4"/>
      <c r="G330" s="4"/>
      <c r="H330" s="4"/>
      <c r="I330" s="4"/>
      <c r="J330" s="4"/>
      <c r="K330" s="4"/>
      <c r="L330" s="4"/>
      <c r="M330" s="4"/>
      <c r="N330" s="4"/>
    </row>
    <row r="331" spans="1:14" x14ac:dyDescent="0.3">
      <c r="A331" s="51" t="s">
        <v>93</v>
      </c>
      <c r="B331" s="70">
        <v>0.2</v>
      </c>
      <c r="C331" s="24">
        <v>8</v>
      </c>
      <c r="D331" s="4"/>
      <c r="E331" s="4"/>
      <c r="F331" s="4"/>
      <c r="G331" s="4"/>
      <c r="H331" s="4"/>
      <c r="I331" s="4"/>
      <c r="J331" s="4"/>
      <c r="K331" s="4"/>
      <c r="L331" s="4"/>
      <c r="M331" s="4"/>
      <c r="N331" s="4"/>
    </row>
    <row r="332" spans="1:14" x14ac:dyDescent="0.3">
      <c r="A332" s="51" t="s">
        <v>90</v>
      </c>
      <c r="B332" s="70">
        <v>0.48571428571428571</v>
      </c>
      <c r="C332" s="24">
        <v>17</v>
      </c>
      <c r="D332" s="4"/>
      <c r="E332" s="4"/>
      <c r="F332" s="4"/>
      <c r="G332" s="4"/>
      <c r="H332" s="4"/>
      <c r="I332" s="4"/>
      <c r="J332" s="4"/>
      <c r="K332" s="4"/>
      <c r="L332" s="4"/>
      <c r="M332" s="4"/>
      <c r="N332" s="4"/>
    </row>
    <row r="333" spans="1:14" x14ac:dyDescent="0.3">
      <c r="A333" s="65" t="s">
        <v>195</v>
      </c>
      <c r="B333" s="55">
        <v>1</v>
      </c>
      <c r="C333" s="28">
        <v>36</v>
      </c>
      <c r="D333" s="4"/>
      <c r="E333" s="4"/>
      <c r="F333" s="4"/>
      <c r="G333" s="4"/>
      <c r="H333" s="4"/>
      <c r="I333" s="4"/>
      <c r="J333" s="4"/>
      <c r="K333" s="4"/>
      <c r="L333" s="4"/>
      <c r="M333" s="4"/>
      <c r="N333" s="4"/>
    </row>
    <row r="334" spans="1:14" ht="28.8" customHeight="1" x14ac:dyDescent="0.3">
      <c r="A334" s="15"/>
      <c r="B334" s="24"/>
      <c r="C334" s="24"/>
      <c r="D334" s="4"/>
      <c r="E334" s="4"/>
      <c r="F334" s="4"/>
      <c r="G334" s="4"/>
      <c r="H334" s="4"/>
      <c r="I334" s="4"/>
      <c r="J334" s="4"/>
      <c r="K334" s="4"/>
      <c r="L334" s="4"/>
      <c r="M334" s="4"/>
      <c r="N334" s="4"/>
    </row>
    <row r="335" spans="1:14" ht="29.45" customHeight="1" x14ac:dyDescent="0.3">
      <c r="A335" s="15"/>
      <c r="B335" s="24"/>
      <c r="C335" s="24"/>
      <c r="D335" s="4"/>
      <c r="E335" s="4"/>
      <c r="F335" s="4"/>
      <c r="G335" s="4"/>
      <c r="H335" s="4"/>
      <c r="I335" s="4"/>
      <c r="J335" s="4"/>
      <c r="K335" s="4"/>
      <c r="L335" s="4"/>
      <c r="M335" s="4"/>
      <c r="N335" s="4"/>
    </row>
    <row r="336" spans="1:14" ht="40.700000000000003" customHeight="1" x14ac:dyDescent="0.3">
      <c r="A336" s="36" t="s">
        <v>337</v>
      </c>
      <c r="B336" s="33" t="s">
        <v>319</v>
      </c>
      <c r="C336" s="8"/>
      <c r="D336" s="2"/>
      <c r="E336" s="2"/>
      <c r="F336" s="2"/>
      <c r="G336" s="2"/>
      <c r="H336" s="2"/>
      <c r="I336" s="2"/>
      <c r="J336" s="2"/>
      <c r="K336" s="2"/>
      <c r="L336" s="2"/>
      <c r="M336" s="2"/>
      <c r="N336" s="2"/>
    </row>
    <row r="337" spans="1:14" x14ac:dyDescent="0.3">
      <c r="A337" s="4"/>
      <c r="B337" s="4"/>
      <c r="C337" s="4"/>
      <c r="D337" s="4"/>
      <c r="E337" s="4"/>
      <c r="F337" s="4"/>
      <c r="G337" s="4"/>
      <c r="H337" s="4"/>
      <c r="I337" s="4"/>
      <c r="J337" s="4"/>
      <c r="K337" s="4"/>
      <c r="L337" s="4"/>
      <c r="M337" s="4"/>
      <c r="N337" s="4"/>
    </row>
    <row r="338" spans="1:14" ht="58.7" customHeight="1" x14ac:dyDescent="0.3">
      <c r="A338" s="47" t="s">
        <v>338</v>
      </c>
      <c r="B338" s="48" t="s">
        <v>377</v>
      </c>
      <c r="C338" s="8"/>
      <c r="D338" s="2"/>
      <c r="E338" s="2"/>
      <c r="F338" s="2"/>
      <c r="G338" s="2"/>
      <c r="H338" s="2"/>
      <c r="I338" s="2"/>
      <c r="J338" s="2"/>
      <c r="K338" s="2"/>
      <c r="L338" s="2"/>
      <c r="M338" s="2"/>
      <c r="N338" s="2"/>
    </row>
    <row r="339" spans="1:14" x14ac:dyDescent="0.3">
      <c r="A339" s="51" t="s">
        <v>360</v>
      </c>
      <c r="B339" s="70">
        <v>0.2857142857142857</v>
      </c>
      <c r="C339" s="24">
        <v>10</v>
      </c>
      <c r="D339" s="4"/>
      <c r="E339" s="4"/>
      <c r="F339" s="4"/>
      <c r="G339" s="4"/>
      <c r="H339" s="4"/>
      <c r="I339" s="4"/>
      <c r="J339" s="4"/>
      <c r="K339" s="4"/>
      <c r="L339" s="4"/>
      <c r="M339" s="4"/>
      <c r="N339" s="4"/>
    </row>
    <row r="340" spans="1:14" x14ac:dyDescent="0.3">
      <c r="A340" s="51" t="s">
        <v>361</v>
      </c>
      <c r="B340" s="70">
        <v>0.34285714285714286</v>
      </c>
      <c r="C340" s="24">
        <v>12</v>
      </c>
      <c r="D340" s="4"/>
      <c r="E340" s="4"/>
      <c r="F340" s="4"/>
      <c r="G340" s="4"/>
      <c r="H340" s="4"/>
      <c r="I340" s="4"/>
      <c r="J340" s="4"/>
      <c r="K340" s="4"/>
      <c r="L340" s="4"/>
      <c r="M340" s="4"/>
      <c r="N340" s="4"/>
    </row>
    <row r="341" spans="1:14" x14ac:dyDescent="0.3">
      <c r="A341" s="51" t="s">
        <v>362</v>
      </c>
      <c r="B341" s="70">
        <v>0.14285714285714285</v>
      </c>
      <c r="C341" s="24">
        <v>5</v>
      </c>
      <c r="D341" s="4"/>
      <c r="E341" s="4"/>
      <c r="F341" s="4"/>
      <c r="G341" s="4"/>
      <c r="H341" s="4"/>
      <c r="I341" s="4"/>
      <c r="J341" s="4"/>
      <c r="K341" s="4"/>
      <c r="L341" s="4"/>
      <c r="M341" s="4"/>
      <c r="N341" s="4"/>
    </row>
    <row r="342" spans="1:14" x14ac:dyDescent="0.3">
      <c r="A342" s="51" t="s">
        <v>365</v>
      </c>
      <c r="B342" s="70">
        <v>5.7142857142857141E-2</v>
      </c>
      <c r="C342" s="24">
        <v>2</v>
      </c>
      <c r="D342" s="4"/>
      <c r="E342" s="4"/>
      <c r="F342" s="4"/>
      <c r="G342" s="4"/>
      <c r="H342" s="4"/>
      <c r="I342" s="4"/>
      <c r="J342" s="4"/>
      <c r="K342" s="4"/>
      <c r="L342" s="4"/>
      <c r="M342" s="4"/>
      <c r="N342" s="4"/>
    </row>
    <row r="343" spans="1:14" x14ac:dyDescent="0.3">
      <c r="A343" s="51" t="s">
        <v>358</v>
      </c>
      <c r="B343" s="70">
        <v>0.17142857142857143</v>
      </c>
      <c r="C343" s="24">
        <v>6</v>
      </c>
      <c r="D343" s="4"/>
      <c r="E343" s="4"/>
      <c r="F343" s="4"/>
      <c r="G343" s="4"/>
      <c r="H343" s="4"/>
      <c r="I343" s="4"/>
      <c r="J343" s="4"/>
      <c r="K343" s="4"/>
      <c r="L343" s="4"/>
      <c r="M343" s="4"/>
      <c r="N343" s="4"/>
    </row>
    <row r="344" spans="1:14" x14ac:dyDescent="0.3">
      <c r="A344" s="50" t="s">
        <v>195</v>
      </c>
      <c r="B344" s="52">
        <v>1</v>
      </c>
      <c r="C344" s="23">
        <v>35</v>
      </c>
      <c r="D344" s="4"/>
      <c r="E344" s="4"/>
      <c r="F344" s="4"/>
      <c r="G344" s="4"/>
      <c r="H344" s="4"/>
      <c r="I344" s="4"/>
      <c r="J344" s="4"/>
      <c r="K344" s="4"/>
      <c r="L344" s="4"/>
      <c r="M344" s="4"/>
      <c r="N344" s="4"/>
    </row>
    <row r="345" spans="1:14" ht="15.65" customHeight="1" x14ac:dyDescent="0.3">
      <c r="A345" s="4"/>
      <c r="B345" s="4"/>
      <c r="C345" s="4"/>
      <c r="D345" s="4"/>
      <c r="E345" s="4"/>
      <c r="F345" s="4"/>
      <c r="G345" s="4"/>
      <c r="H345" s="4"/>
      <c r="I345" s="4"/>
      <c r="J345" s="4"/>
      <c r="K345" s="4"/>
      <c r="L345" s="4"/>
      <c r="M345" s="4"/>
      <c r="N345" s="4"/>
    </row>
    <row r="346" spans="1:14" x14ac:dyDescent="0.3">
      <c r="A346" s="4"/>
      <c r="B346" s="4"/>
      <c r="C346" s="4"/>
      <c r="D346" s="4"/>
      <c r="E346" s="4"/>
      <c r="F346" s="4"/>
      <c r="G346" s="4"/>
      <c r="H346" s="4"/>
      <c r="I346" s="4"/>
      <c r="J346" s="4"/>
      <c r="K346" s="4"/>
      <c r="L346" s="4"/>
      <c r="M346" s="4"/>
      <c r="N346" s="4"/>
    </row>
    <row r="347" spans="1:14" ht="65.45" customHeight="1" x14ac:dyDescent="0.3">
      <c r="A347" s="8" t="s">
        <v>344</v>
      </c>
      <c r="B347" s="9" t="s">
        <v>377</v>
      </c>
      <c r="C347" s="2"/>
      <c r="D347" s="2"/>
      <c r="E347" s="2"/>
      <c r="F347" s="2"/>
      <c r="G347" s="2"/>
      <c r="H347" s="2"/>
      <c r="I347" s="2"/>
      <c r="J347" s="2"/>
      <c r="K347" s="2"/>
      <c r="L347" s="2"/>
      <c r="M347" s="2"/>
      <c r="N347" s="2"/>
    </row>
    <row r="348" spans="1:14" x14ac:dyDescent="0.3">
      <c r="A348" s="7" t="s">
        <v>360</v>
      </c>
      <c r="B348" s="67">
        <v>0.25714285714285712</v>
      </c>
      <c r="C348" s="24">
        <v>9</v>
      </c>
      <c r="D348" s="4"/>
      <c r="E348" s="4"/>
      <c r="F348" s="4"/>
      <c r="G348" s="4"/>
      <c r="H348" s="4"/>
      <c r="I348" s="4"/>
      <c r="J348" s="4"/>
      <c r="K348" s="4"/>
      <c r="L348" s="4"/>
      <c r="M348" s="4"/>
      <c r="N348" s="4"/>
    </row>
    <row r="349" spans="1:14" x14ac:dyDescent="0.3">
      <c r="A349" s="7" t="s">
        <v>361</v>
      </c>
      <c r="B349" s="67">
        <v>0.34285714285714286</v>
      </c>
      <c r="C349" s="24">
        <v>12</v>
      </c>
      <c r="D349" s="4"/>
      <c r="E349" s="4"/>
      <c r="F349" s="4"/>
      <c r="G349" s="4"/>
      <c r="H349" s="4"/>
      <c r="I349" s="4"/>
      <c r="J349" s="4"/>
      <c r="K349" s="4"/>
      <c r="L349" s="4"/>
      <c r="M349" s="4"/>
      <c r="N349" s="4"/>
    </row>
    <row r="350" spans="1:14" x14ac:dyDescent="0.3">
      <c r="A350" s="7" t="s">
        <v>362</v>
      </c>
      <c r="B350" s="67">
        <v>0.11428571428571428</v>
      </c>
      <c r="C350" s="24">
        <v>4</v>
      </c>
      <c r="D350" s="4"/>
      <c r="E350" s="4"/>
      <c r="F350" s="4"/>
      <c r="G350" s="4"/>
      <c r="H350" s="4"/>
      <c r="I350" s="4"/>
      <c r="J350" s="4"/>
      <c r="K350" s="4"/>
      <c r="L350" s="4"/>
      <c r="M350" s="4"/>
      <c r="N350" s="4"/>
    </row>
    <row r="351" spans="1:14" x14ac:dyDescent="0.3">
      <c r="A351" s="7" t="s">
        <v>365</v>
      </c>
      <c r="B351" s="67">
        <v>8.5714285714285715E-2</v>
      </c>
      <c r="C351" s="24">
        <v>3</v>
      </c>
      <c r="D351" s="4"/>
      <c r="E351" s="4"/>
      <c r="F351" s="4"/>
      <c r="G351" s="4"/>
      <c r="H351" s="4"/>
      <c r="I351" s="4"/>
      <c r="J351" s="4"/>
      <c r="K351" s="4"/>
      <c r="L351" s="4"/>
      <c r="M351" s="4"/>
      <c r="N351" s="4"/>
    </row>
    <row r="352" spans="1:14" x14ac:dyDescent="0.3">
      <c r="A352" s="7" t="s">
        <v>358</v>
      </c>
      <c r="B352" s="67">
        <v>0.2</v>
      </c>
      <c r="C352" s="24">
        <v>7</v>
      </c>
      <c r="D352" s="4"/>
      <c r="E352" s="4"/>
      <c r="F352" s="4"/>
      <c r="G352" s="4"/>
      <c r="H352" s="4"/>
      <c r="I352" s="4"/>
      <c r="J352" s="4"/>
      <c r="K352" s="4"/>
      <c r="L352" s="4"/>
      <c r="M352" s="4"/>
      <c r="N352" s="4"/>
    </row>
    <row r="353" spans="1:14" x14ac:dyDescent="0.3">
      <c r="A353" s="20" t="s">
        <v>195</v>
      </c>
      <c r="B353" s="25">
        <v>1</v>
      </c>
      <c r="C353" s="23">
        <v>35</v>
      </c>
      <c r="D353" s="4"/>
      <c r="E353" s="4"/>
      <c r="F353" s="4"/>
      <c r="G353" s="4"/>
      <c r="H353" s="4"/>
      <c r="I353" s="4"/>
      <c r="J353" s="4"/>
      <c r="K353" s="4"/>
      <c r="L353" s="4"/>
      <c r="M353" s="4"/>
      <c r="N353" s="4"/>
    </row>
    <row r="354" spans="1:14" x14ac:dyDescent="0.3">
      <c r="A354" s="4"/>
      <c r="B354" s="4"/>
      <c r="C354" s="4"/>
      <c r="D354" s="4"/>
      <c r="E354" s="4"/>
      <c r="F354" s="4"/>
      <c r="G354" s="4"/>
      <c r="H354" s="4"/>
      <c r="I354" s="4"/>
      <c r="J354" s="4"/>
      <c r="K354" s="4"/>
      <c r="L354" s="4"/>
      <c r="M354" s="4"/>
      <c r="N354" s="4"/>
    </row>
    <row r="355" spans="1:14" x14ac:dyDescent="0.3">
      <c r="A355" s="4"/>
      <c r="B355" s="4"/>
      <c r="C355" s="4"/>
      <c r="D355" s="4"/>
      <c r="E355" s="4"/>
      <c r="F355" s="4"/>
      <c r="G355" s="4"/>
      <c r="H355" s="4"/>
      <c r="I355" s="4"/>
      <c r="J355" s="4"/>
      <c r="K355" s="4"/>
      <c r="L355" s="4"/>
      <c r="M355" s="4"/>
      <c r="N355" s="4"/>
    </row>
    <row r="356" spans="1:14" x14ac:dyDescent="0.3">
      <c r="A356" s="4"/>
      <c r="B356" s="4"/>
      <c r="C356" s="4"/>
      <c r="D356" s="4"/>
      <c r="E356" s="4"/>
      <c r="F356" s="4"/>
      <c r="G356" s="4"/>
      <c r="H356" s="4"/>
      <c r="I356" s="4"/>
      <c r="J356" s="4"/>
      <c r="K356" s="4"/>
      <c r="L356" s="4"/>
      <c r="M356" s="4"/>
      <c r="N356" s="4"/>
    </row>
    <row r="357" spans="1:14" ht="57.6" customHeight="1" x14ac:dyDescent="0.3">
      <c r="A357" s="8" t="s">
        <v>345</v>
      </c>
      <c r="B357" s="9" t="s">
        <v>378</v>
      </c>
      <c r="C357" s="2"/>
      <c r="D357" s="2"/>
      <c r="E357" s="2"/>
      <c r="F357" s="2"/>
      <c r="G357" s="2"/>
      <c r="H357" s="2"/>
      <c r="I357" s="2"/>
      <c r="J357" s="2"/>
      <c r="K357" s="2"/>
      <c r="L357" s="2"/>
      <c r="M357" s="2"/>
      <c r="N357" s="2"/>
    </row>
    <row r="358" spans="1:14" x14ac:dyDescent="0.3">
      <c r="A358" s="7" t="s">
        <v>360</v>
      </c>
      <c r="B358" s="67">
        <v>0.25714285714285712</v>
      </c>
      <c r="C358" s="24">
        <v>9</v>
      </c>
      <c r="D358" s="4"/>
      <c r="E358" s="4"/>
      <c r="F358" s="4"/>
      <c r="G358" s="4"/>
      <c r="H358" s="4"/>
      <c r="I358" s="4"/>
      <c r="J358" s="4"/>
      <c r="K358" s="4"/>
      <c r="L358" s="4"/>
      <c r="M358" s="4"/>
      <c r="N358" s="4"/>
    </row>
    <row r="359" spans="1:14" x14ac:dyDescent="0.3">
      <c r="A359" s="7" t="s">
        <v>361</v>
      </c>
      <c r="B359" s="67">
        <v>0.34285714285714286</v>
      </c>
      <c r="C359" s="24">
        <v>12</v>
      </c>
      <c r="D359" s="4"/>
      <c r="E359" s="4"/>
      <c r="F359" s="4"/>
      <c r="G359" s="4"/>
      <c r="H359" s="4"/>
      <c r="I359" s="4"/>
      <c r="J359" s="4"/>
      <c r="K359" s="4"/>
      <c r="L359" s="4"/>
      <c r="M359" s="4"/>
      <c r="N359" s="4"/>
    </row>
    <row r="360" spans="1:14" x14ac:dyDescent="0.3">
      <c r="A360" s="7" t="s">
        <v>362</v>
      </c>
      <c r="B360" s="67">
        <v>0.14285714285714285</v>
      </c>
      <c r="C360" s="24">
        <v>5</v>
      </c>
      <c r="D360" s="4"/>
      <c r="E360" s="4"/>
      <c r="F360" s="4"/>
      <c r="G360" s="4"/>
      <c r="H360" s="4"/>
      <c r="I360" s="4"/>
      <c r="J360" s="4"/>
      <c r="K360" s="4"/>
      <c r="L360" s="4"/>
      <c r="M360" s="4"/>
      <c r="N360" s="4"/>
    </row>
    <row r="361" spans="1:14" x14ac:dyDescent="0.3">
      <c r="A361" s="7" t="s">
        <v>365</v>
      </c>
      <c r="B361" s="67">
        <v>5.7142857142857141E-2</v>
      </c>
      <c r="C361" s="24">
        <v>2</v>
      </c>
      <c r="D361" s="4"/>
      <c r="E361" s="4"/>
      <c r="F361" s="4"/>
      <c r="G361" s="4"/>
      <c r="H361" s="4"/>
      <c r="I361" s="4"/>
      <c r="J361" s="4"/>
      <c r="K361" s="4"/>
      <c r="L361" s="4"/>
      <c r="M361" s="4"/>
      <c r="N361" s="4"/>
    </row>
    <row r="362" spans="1:14" x14ac:dyDescent="0.3">
      <c r="A362" s="7" t="s">
        <v>371</v>
      </c>
      <c r="B362" s="67">
        <v>2.8571428571428571E-2</v>
      </c>
      <c r="C362" s="24">
        <v>1</v>
      </c>
      <c r="D362" s="4"/>
      <c r="E362" s="4"/>
      <c r="F362" s="4"/>
      <c r="G362" s="4"/>
      <c r="H362" s="4"/>
      <c r="I362" s="4"/>
      <c r="J362" s="4"/>
      <c r="K362" s="4"/>
      <c r="L362" s="4"/>
      <c r="M362" s="4"/>
      <c r="N362" s="4"/>
    </row>
    <row r="363" spans="1:14" x14ac:dyDescent="0.3">
      <c r="A363" s="7" t="s">
        <v>369</v>
      </c>
      <c r="B363" s="67">
        <v>0.17142857142857143</v>
      </c>
      <c r="C363" s="24">
        <v>6</v>
      </c>
      <c r="D363" s="4"/>
      <c r="E363" s="4"/>
      <c r="F363" s="4"/>
      <c r="G363" s="4"/>
      <c r="H363" s="4"/>
      <c r="I363" s="4"/>
      <c r="J363" s="4"/>
      <c r="K363" s="4"/>
      <c r="L363" s="4"/>
      <c r="M363" s="4"/>
      <c r="N363" s="4"/>
    </row>
    <row r="364" spans="1:14" x14ac:dyDescent="0.3">
      <c r="A364" s="16" t="s">
        <v>195</v>
      </c>
      <c r="B364" s="25">
        <v>1</v>
      </c>
      <c r="C364" s="23">
        <v>35</v>
      </c>
      <c r="D364" s="4"/>
      <c r="E364" s="4"/>
      <c r="F364" s="4"/>
      <c r="G364" s="4"/>
      <c r="H364" s="4"/>
      <c r="I364" s="4"/>
      <c r="J364" s="4"/>
      <c r="K364" s="4"/>
      <c r="L364" s="4"/>
      <c r="M364" s="4"/>
      <c r="N364" s="4"/>
    </row>
    <row r="365" spans="1:14" x14ac:dyDescent="0.3">
      <c r="A365" s="4"/>
      <c r="B365" s="4"/>
      <c r="C365" s="4"/>
      <c r="D365" s="4"/>
      <c r="E365" s="4"/>
      <c r="F365" s="4"/>
      <c r="G365" s="4"/>
      <c r="H365" s="4"/>
      <c r="I365" s="4"/>
      <c r="J365" s="4"/>
      <c r="K365" s="4"/>
      <c r="L365" s="4"/>
      <c r="M365" s="4"/>
      <c r="N365" s="4"/>
    </row>
    <row r="366" spans="1:14" x14ac:dyDescent="0.3">
      <c r="A366" s="4"/>
      <c r="B366" s="4"/>
      <c r="C366" s="4"/>
      <c r="D366" s="4"/>
      <c r="E366" s="4"/>
      <c r="F366" s="4"/>
      <c r="G366" s="4"/>
      <c r="H366" s="4"/>
      <c r="I366" s="4"/>
      <c r="J366" s="4"/>
      <c r="K366" s="4"/>
      <c r="L366" s="4"/>
      <c r="M366" s="4"/>
      <c r="N366" s="4"/>
    </row>
    <row r="367" spans="1:14" x14ac:dyDescent="0.3">
      <c r="A367" s="4"/>
      <c r="B367" s="4"/>
      <c r="C367" s="4"/>
      <c r="D367" s="4"/>
      <c r="E367" s="4"/>
      <c r="F367" s="4"/>
      <c r="G367" s="4"/>
      <c r="H367" s="4"/>
      <c r="I367" s="4"/>
      <c r="J367" s="4"/>
      <c r="K367" s="4"/>
      <c r="L367" s="4"/>
      <c r="M367" s="4"/>
      <c r="N367" s="4"/>
    </row>
    <row r="368" spans="1:14" s="92" customFormat="1" ht="63.1" customHeight="1" x14ac:dyDescent="0.3">
      <c r="A368" s="9" t="s">
        <v>346</v>
      </c>
      <c r="B368" s="9" t="s">
        <v>379</v>
      </c>
      <c r="C368" s="45"/>
      <c r="D368" s="45"/>
      <c r="E368" s="45"/>
      <c r="F368" s="45"/>
      <c r="G368" s="45"/>
      <c r="H368" s="45"/>
      <c r="I368" s="45"/>
      <c r="J368" s="45"/>
      <c r="K368" s="45"/>
      <c r="L368" s="45"/>
      <c r="M368" s="45"/>
      <c r="N368" s="45"/>
    </row>
    <row r="369" spans="1:14" x14ac:dyDescent="0.3">
      <c r="A369" s="7" t="s">
        <v>360</v>
      </c>
      <c r="B369" s="67">
        <v>0.2857142857142857</v>
      </c>
      <c r="C369" s="22">
        <v>10</v>
      </c>
      <c r="D369" s="4"/>
      <c r="E369" s="4"/>
      <c r="F369" s="4"/>
      <c r="G369" s="4"/>
      <c r="H369" s="4"/>
      <c r="I369" s="4"/>
      <c r="J369" s="4"/>
      <c r="K369" s="4"/>
      <c r="L369" s="4"/>
      <c r="M369" s="4"/>
      <c r="N369" s="4"/>
    </row>
    <row r="370" spans="1:14" x14ac:dyDescent="0.3">
      <c r="A370" s="7" t="s">
        <v>361</v>
      </c>
      <c r="B370" s="67">
        <v>0.34285714285714286</v>
      </c>
      <c r="C370" s="22">
        <v>12</v>
      </c>
      <c r="D370" s="4"/>
      <c r="E370" s="4"/>
      <c r="F370" s="4"/>
      <c r="G370" s="4"/>
      <c r="H370" s="4"/>
      <c r="I370" s="4"/>
      <c r="J370" s="4"/>
      <c r="K370" s="4"/>
      <c r="L370" s="4"/>
      <c r="M370" s="4"/>
      <c r="N370" s="4"/>
    </row>
    <row r="371" spans="1:14" x14ac:dyDescent="0.3">
      <c r="A371" s="7" t="s">
        <v>362</v>
      </c>
      <c r="B371" s="67">
        <v>8.5714285714285715E-2</v>
      </c>
      <c r="C371" s="22">
        <v>3</v>
      </c>
      <c r="D371" s="4"/>
      <c r="E371" s="4"/>
      <c r="F371" s="4"/>
      <c r="G371" s="4"/>
      <c r="H371" s="4"/>
      <c r="I371" s="4"/>
      <c r="J371" s="4"/>
      <c r="K371" s="4"/>
      <c r="L371" s="4"/>
      <c r="M371" s="4"/>
      <c r="N371" s="4"/>
    </row>
    <row r="372" spans="1:14" x14ac:dyDescent="0.3">
      <c r="A372" s="7" t="s">
        <v>365</v>
      </c>
      <c r="B372" s="67">
        <v>5.7142857142857141E-2</v>
      </c>
      <c r="C372" s="22">
        <v>2</v>
      </c>
      <c r="D372" s="4"/>
      <c r="E372" s="4"/>
      <c r="F372" s="4"/>
      <c r="G372" s="4"/>
      <c r="H372" s="4"/>
      <c r="I372" s="4"/>
      <c r="J372" s="4"/>
      <c r="K372" s="4"/>
      <c r="L372" s="4"/>
      <c r="M372" s="4"/>
      <c r="N372" s="4"/>
    </row>
    <row r="373" spans="1:14" x14ac:dyDescent="0.3">
      <c r="A373" s="7" t="s">
        <v>371</v>
      </c>
      <c r="B373" s="67">
        <v>5.7142857142857141E-2</v>
      </c>
      <c r="C373" s="22">
        <v>2</v>
      </c>
      <c r="D373" s="4"/>
      <c r="E373" s="4"/>
      <c r="F373" s="4"/>
      <c r="G373" s="4"/>
      <c r="H373" s="4"/>
      <c r="I373" s="4"/>
      <c r="J373" s="4"/>
      <c r="K373" s="4"/>
      <c r="L373" s="4"/>
      <c r="M373" s="4"/>
      <c r="N373" s="4"/>
    </row>
    <row r="374" spans="1:14" x14ac:dyDescent="0.3">
      <c r="A374" s="7" t="s">
        <v>369</v>
      </c>
      <c r="B374" s="67">
        <v>0.17142857142857143</v>
      </c>
      <c r="C374" s="22">
        <v>6</v>
      </c>
      <c r="D374" s="4"/>
      <c r="E374" s="4"/>
      <c r="F374" s="4"/>
      <c r="G374" s="4"/>
      <c r="H374" s="4"/>
      <c r="I374" s="4"/>
      <c r="J374" s="4"/>
      <c r="K374" s="4"/>
      <c r="L374" s="4"/>
      <c r="M374" s="4"/>
      <c r="N374" s="4"/>
    </row>
    <row r="375" spans="1:14" x14ac:dyDescent="0.3">
      <c r="A375" s="16" t="s">
        <v>195</v>
      </c>
      <c r="B375" s="25">
        <v>1</v>
      </c>
      <c r="C375" s="23">
        <v>35</v>
      </c>
      <c r="D375" s="4"/>
      <c r="E375" s="4"/>
      <c r="F375" s="4"/>
      <c r="G375" s="4"/>
      <c r="H375" s="4"/>
      <c r="I375" s="4"/>
      <c r="J375" s="4"/>
      <c r="K375" s="4"/>
      <c r="L375" s="4"/>
      <c r="M375" s="4"/>
      <c r="N375" s="4"/>
    </row>
    <row r="376" spans="1:14" x14ac:dyDescent="0.3">
      <c r="A376" s="4"/>
      <c r="B376" s="4"/>
      <c r="C376" s="4"/>
      <c r="D376" s="4"/>
      <c r="E376" s="4"/>
      <c r="F376" s="4"/>
      <c r="G376" s="4"/>
      <c r="H376" s="4"/>
      <c r="I376" s="4"/>
      <c r="J376" s="4"/>
      <c r="K376" s="4"/>
      <c r="L376" s="4"/>
      <c r="M376" s="4"/>
      <c r="N376" s="4"/>
    </row>
    <row r="377" spans="1:14" x14ac:dyDescent="0.3">
      <c r="A377" s="4"/>
      <c r="B377" s="4"/>
      <c r="C377" s="4"/>
      <c r="D377" s="4"/>
      <c r="E377" s="4"/>
      <c r="F377" s="4"/>
      <c r="G377" s="4"/>
      <c r="H377" s="4"/>
      <c r="I377" s="4"/>
      <c r="J377" s="4"/>
      <c r="K377" s="4"/>
      <c r="L377" s="4"/>
      <c r="M377" s="4"/>
      <c r="N377" s="4"/>
    </row>
    <row r="378" spans="1:14" x14ac:dyDescent="0.3">
      <c r="A378" s="4"/>
      <c r="B378" s="4"/>
      <c r="C378" s="4"/>
      <c r="D378" s="4"/>
      <c r="E378" s="4"/>
      <c r="F378" s="4"/>
      <c r="G378" s="4"/>
      <c r="H378" s="4"/>
      <c r="I378" s="4"/>
      <c r="J378" s="4"/>
      <c r="K378" s="4"/>
      <c r="L378" s="4"/>
      <c r="M378" s="4"/>
      <c r="N378" s="4"/>
    </row>
    <row r="379" spans="1:14" ht="64.2" customHeight="1" x14ac:dyDescent="0.3">
      <c r="A379" s="8" t="s">
        <v>240</v>
      </c>
      <c r="B379" s="9" t="s">
        <v>379</v>
      </c>
      <c r="C379" s="2"/>
      <c r="D379" s="2"/>
      <c r="E379" s="2"/>
      <c r="F379" s="2"/>
      <c r="G379" s="2"/>
      <c r="H379" s="2"/>
      <c r="I379" s="2"/>
      <c r="J379" s="2"/>
      <c r="K379" s="2"/>
      <c r="L379" s="2"/>
      <c r="M379" s="2"/>
      <c r="N379" s="2"/>
    </row>
    <row r="380" spans="1:14" x14ac:dyDescent="0.3">
      <c r="A380" s="7" t="s">
        <v>360</v>
      </c>
      <c r="B380" s="67">
        <v>0.2</v>
      </c>
      <c r="C380" s="22">
        <v>7</v>
      </c>
      <c r="D380" s="4"/>
      <c r="E380" s="4"/>
      <c r="F380" s="4"/>
      <c r="G380" s="4"/>
      <c r="H380" s="4"/>
      <c r="I380" s="4"/>
      <c r="J380" s="4"/>
      <c r="K380" s="4"/>
      <c r="L380" s="4"/>
      <c r="M380" s="4"/>
      <c r="N380" s="4"/>
    </row>
    <row r="381" spans="1:14" x14ac:dyDescent="0.3">
      <c r="A381" s="7" t="s">
        <v>361</v>
      </c>
      <c r="B381" s="67">
        <v>0.2857142857142857</v>
      </c>
      <c r="C381" s="22">
        <v>10</v>
      </c>
      <c r="D381" s="4"/>
      <c r="E381" s="4"/>
      <c r="F381" s="4"/>
      <c r="G381" s="4"/>
      <c r="H381" s="4"/>
      <c r="I381" s="4"/>
      <c r="J381" s="4"/>
      <c r="K381" s="4"/>
      <c r="L381" s="4"/>
      <c r="M381" s="4"/>
      <c r="N381" s="4"/>
    </row>
    <row r="382" spans="1:14" x14ac:dyDescent="0.3">
      <c r="A382" s="7" t="s">
        <v>362</v>
      </c>
      <c r="B382" s="67">
        <v>0.17142857142857143</v>
      </c>
      <c r="C382" s="22">
        <v>6</v>
      </c>
      <c r="D382" s="4"/>
      <c r="E382" s="4"/>
      <c r="F382" s="4"/>
      <c r="G382" s="4"/>
      <c r="H382" s="4"/>
      <c r="I382" s="4"/>
      <c r="J382" s="4"/>
      <c r="K382" s="4"/>
      <c r="L382" s="4"/>
      <c r="M382" s="4"/>
      <c r="N382" s="4"/>
    </row>
    <row r="383" spans="1:14" x14ac:dyDescent="0.3">
      <c r="A383" s="7" t="s">
        <v>365</v>
      </c>
      <c r="B383" s="67">
        <v>5.7142857142857141E-2</v>
      </c>
      <c r="C383" s="22">
        <v>2</v>
      </c>
      <c r="D383" s="4"/>
      <c r="E383" s="4"/>
      <c r="F383" s="4"/>
      <c r="G383" s="4"/>
      <c r="H383" s="4"/>
      <c r="I383" s="4"/>
      <c r="J383" s="4"/>
      <c r="K383" s="4"/>
      <c r="L383" s="4"/>
      <c r="M383" s="4"/>
      <c r="N383" s="4"/>
    </row>
    <row r="384" spans="1:14" x14ac:dyDescent="0.3">
      <c r="A384" s="7" t="s">
        <v>371</v>
      </c>
      <c r="B384" s="67">
        <v>5.7142857142857141E-2</v>
      </c>
      <c r="C384" s="22">
        <v>2</v>
      </c>
      <c r="D384" s="4"/>
      <c r="E384" s="4"/>
      <c r="F384" s="4"/>
      <c r="G384" s="4"/>
      <c r="H384" s="4"/>
      <c r="I384" s="4"/>
      <c r="J384" s="4"/>
      <c r="K384" s="4"/>
      <c r="L384" s="4"/>
      <c r="M384" s="4"/>
      <c r="N384" s="4"/>
    </row>
    <row r="385" spans="1:14" x14ac:dyDescent="0.3">
      <c r="A385" s="7" t="s">
        <v>369</v>
      </c>
      <c r="B385" s="67">
        <v>0.22857142857142856</v>
      </c>
      <c r="C385" s="22">
        <v>8</v>
      </c>
      <c r="D385" s="4"/>
      <c r="E385" s="4"/>
      <c r="F385" s="4"/>
      <c r="G385" s="4"/>
      <c r="H385" s="4"/>
      <c r="I385" s="4"/>
      <c r="J385" s="4"/>
      <c r="K385" s="4"/>
      <c r="L385" s="4"/>
      <c r="M385" s="4"/>
      <c r="N385" s="4"/>
    </row>
    <row r="386" spans="1:14" x14ac:dyDescent="0.3">
      <c r="A386" s="21" t="s">
        <v>195</v>
      </c>
      <c r="B386" s="25">
        <v>1</v>
      </c>
      <c r="C386" s="23">
        <v>35</v>
      </c>
      <c r="D386" s="4"/>
      <c r="E386" s="4"/>
      <c r="F386" s="4"/>
      <c r="G386" s="4"/>
      <c r="H386" s="4"/>
      <c r="I386" s="4"/>
      <c r="J386" s="4"/>
      <c r="K386" s="4"/>
      <c r="L386" s="4"/>
      <c r="M386" s="4"/>
      <c r="N386" s="4"/>
    </row>
    <row r="387" spans="1:14" ht="15.65" customHeight="1" x14ac:dyDescent="0.3">
      <c r="A387" s="4"/>
      <c r="B387" s="4"/>
      <c r="C387" s="4"/>
      <c r="D387" s="4"/>
      <c r="E387" s="4"/>
      <c r="F387" s="4"/>
      <c r="G387" s="4"/>
      <c r="H387" s="4"/>
      <c r="I387" s="4"/>
      <c r="J387" s="4"/>
      <c r="K387" s="4"/>
      <c r="L387" s="4"/>
      <c r="M387" s="4"/>
      <c r="N387" s="4"/>
    </row>
    <row r="388" spans="1:14" ht="15.65" customHeight="1" x14ac:dyDescent="0.3">
      <c r="A388" s="4"/>
      <c r="B388" s="4"/>
      <c r="C388" s="4"/>
      <c r="D388" s="4"/>
      <c r="E388" s="4"/>
      <c r="F388" s="4"/>
      <c r="G388" s="4"/>
      <c r="H388" s="4"/>
      <c r="I388" s="4"/>
      <c r="J388" s="4"/>
      <c r="K388" s="4"/>
      <c r="L388" s="4"/>
      <c r="M388" s="4"/>
      <c r="N388" s="4"/>
    </row>
    <row r="389" spans="1:14" ht="64.8" customHeight="1" x14ac:dyDescent="0.3">
      <c r="A389" s="8" t="s">
        <v>242</v>
      </c>
      <c r="B389" s="9" t="s">
        <v>311</v>
      </c>
      <c r="C389" s="8"/>
      <c r="D389" s="2"/>
      <c r="E389" s="2"/>
      <c r="F389" s="2"/>
      <c r="G389" s="2"/>
      <c r="H389" s="2"/>
      <c r="I389" s="2"/>
      <c r="J389" s="2"/>
      <c r="K389" s="2"/>
      <c r="L389" s="2"/>
      <c r="M389" s="2"/>
      <c r="N389" s="2"/>
    </row>
    <row r="390" spans="1:14" ht="15.65" customHeight="1" x14ac:dyDescent="0.3">
      <c r="A390" s="7" t="s">
        <v>360</v>
      </c>
      <c r="B390" s="67">
        <v>0.2857142857142857</v>
      </c>
      <c r="C390" s="22">
        <v>10</v>
      </c>
      <c r="D390" s="4"/>
      <c r="E390" s="4"/>
      <c r="F390" s="4"/>
      <c r="G390" s="4"/>
      <c r="H390" s="4"/>
      <c r="I390" s="4"/>
      <c r="J390" s="4"/>
      <c r="K390" s="4"/>
      <c r="L390" s="4"/>
      <c r="M390" s="4"/>
      <c r="N390" s="4"/>
    </row>
    <row r="391" spans="1:14" ht="15.65" customHeight="1" x14ac:dyDescent="0.3">
      <c r="A391" s="7" t="s">
        <v>361</v>
      </c>
      <c r="B391" s="67">
        <v>0.2857142857142857</v>
      </c>
      <c r="C391" s="22">
        <v>10</v>
      </c>
      <c r="D391" s="4"/>
      <c r="E391" s="4"/>
      <c r="F391" s="4"/>
      <c r="G391" s="4"/>
      <c r="H391" s="4"/>
      <c r="I391" s="4"/>
      <c r="J391" s="4"/>
      <c r="K391" s="4"/>
      <c r="L391" s="4"/>
      <c r="M391" s="4"/>
      <c r="N391" s="4"/>
    </row>
    <row r="392" spans="1:14" ht="15.65" customHeight="1" x14ac:dyDescent="0.3">
      <c r="A392" s="7" t="s">
        <v>362</v>
      </c>
      <c r="B392" s="67">
        <v>0.17142857142857143</v>
      </c>
      <c r="C392" s="22">
        <v>6</v>
      </c>
      <c r="D392" s="4"/>
      <c r="E392" s="4"/>
      <c r="F392" s="4"/>
      <c r="G392" s="4"/>
      <c r="H392" s="4"/>
      <c r="I392" s="4"/>
      <c r="J392" s="4"/>
      <c r="K392" s="4"/>
      <c r="L392" s="4"/>
      <c r="M392" s="4"/>
      <c r="N392" s="4"/>
    </row>
    <row r="393" spans="1:14" ht="15.65" customHeight="1" x14ac:dyDescent="0.3">
      <c r="A393" s="7" t="s">
        <v>365</v>
      </c>
      <c r="B393" s="67">
        <v>2.8571428571428571E-2</v>
      </c>
      <c r="C393" s="22">
        <v>1</v>
      </c>
      <c r="D393" s="4"/>
      <c r="E393" s="4"/>
      <c r="F393" s="4"/>
      <c r="G393" s="4"/>
      <c r="H393" s="4"/>
      <c r="I393" s="4"/>
      <c r="J393" s="4"/>
      <c r="K393" s="4"/>
      <c r="L393" s="4"/>
      <c r="M393" s="4"/>
      <c r="N393" s="4"/>
    </row>
    <row r="394" spans="1:14" ht="15.65" customHeight="1" x14ac:dyDescent="0.3">
      <c r="A394" s="7" t="s">
        <v>371</v>
      </c>
      <c r="B394" s="67">
        <v>2.8571428571428571E-2</v>
      </c>
      <c r="C394" s="22">
        <v>1</v>
      </c>
      <c r="D394" s="4"/>
      <c r="E394" s="4"/>
      <c r="F394" s="4"/>
      <c r="G394" s="4"/>
      <c r="H394" s="4"/>
      <c r="I394" s="4"/>
      <c r="J394" s="4"/>
      <c r="K394" s="4"/>
      <c r="L394" s="4"/>
      <c r="M394" s="4"/>
      <c r="N394" s="4"/>
    </row>
    <row r="395" spans="1:14" ht="15.65" customHeight="1" x14ac:dyDescent="0.3">
      <c r="A395" s="7" t="s">
        <v>369</v>
      </c>
      <c r="B395" s="67">
        <v>0.2</v>
      </c>
      <c r="C395" s="22">
        <v>7</v>
      </c>
      <c r="D395" s="4"/>
      <c r="E395" s="4"/>
      <c r="F395" s="4"/>
      <c r="G395" s="4"/>
      <c r="H395" s="4"/>
      <c r="I395" s="4"/>
      <c r="J395" s="4"/>
      <c r="K395" s="4"/>
      <c r="L395" s="4"/>
      <c r="M395" s="4"/>
      <c r="N395" s="4"/>
    </row>
    <row r="396" spans="1:14" ht="15.65" customHeight="1" x14ac:dyDescent="0.3">
      <c r="A396" s="16" t="s">
        <v>195</v>
      </c>
      <c r="B396" s="76">
        <v>1</v>
      </c>
      <c r="C396" s="23">
        <v>35</v>
      </c>
      <c r="D396" s="4"/>
      <c r="E396" s="4"/>
      <c r="F396" s="4"/>
      <c r="G396" s="4"/>
      <c r="H396" s="4"/>
      <c r="I396" s="4"/>
      <c r="J396" s="4"/>
      <c r="K396" s="4"/>
      <c r="L396" s="4"/>
      <c r="M396" s="4"/>
      <c r="N396" s="4"/>
    </row>
    <row r="397" spans="1:14" ht="15.65" customHeight="1" x14ac:dyDescent="0.3">
      <c r="A397" s="4"/>
      <c r="B397" s="4"/>
      <c r="C397" s="4"/>
      <c r="D397" s="4"/>
      <c r="E397" s="4"/>
      <c r="F397" s="4"/>
      <c r="G397" s="4"/>
      <c r="H397" s="4"/>
      <c r="I397" s="4"/>
      <c r="J397" s="4"/>
      <c r="K397" s="4"/>
      <c r="L397" s="4"/>
      <c r="M397" s="4"/>
      <c r="N397" s="4"/>
    </row>
    <row r="398" spans="1:14" ht="15.65" customHeight="1" x14ac:dyDescent="0.3">
      <c r="A398" s="4"/>
      <c r="B398" s="4"/>
      <c r="C398" s="4"/>
      <c r="D398" s="4"/>
      <c r="E398" s="4"/>
      <c r="F398" s="4"/>
      <c r="G398" s="4"/>
      <c r="H398" s="4"/>
      <c r="I398" s="4"/>
      <c r="J398" s="4"/>
      <c r="K398" s="4"/>
      <c r="L398" s="4"/>
      <c r="M398" s="4"/>
      <c r="N398" s="4"/>
    </row>
    <row r="399" spans="1:14" ht="15.65" customHeight="1" x14ac:dyDescent="0.3">
      <c r="A399" s="4"/>
      <c r="B399" s="4"/>
      <c r="C399" s="4"/>
      <c r="D399" s="4"/>
      <c r="E399" s="4"/>
      <c r="F399" s="4"/>
      <c r="G399" s="4"/>
      <c r="H399" s="4"/>
      <c r="I399" s="4"/>
      <c r="J399" s="4"/>
      <c r="K399" s="4"/>
      <c r="L399" s="4"/>
      <c r="M399" s="4"/>
      <c r="N399" s="4"/>
    </row>
    <row r="400" spans="1:14" ht="72.650000000000006" customHeight="1" x14ac:dyDescent="0.3">
      <c r="A400" s="8" t="s">
        <v>241</v>
      </c>
      <c r="B400" s="9" t="s">
        <v>311</v>
      </c>
      <c r="C400" s="8"/>
      <c r="D400" s="2"/>
      <c r="E400" s="2"/>
      <c r="F400" s="2"/>
      <c r="G400" s="2"/>
      <c r="H400" s="2"/>
      <c r="I400" s="2"/>
      <c r="J400" s="2"/>
      <c r="K400" s="2"/>
      <c r="L400" s="2"/>
      <c r="M400" s="2"/>
      <c r="N400" s="2"/>
    </row>
    <row r="401" spans="1:14" ht="15.65" customHeight="1" x14ac:dyDescent="0.3">
      <c r="A401" s="7" t="s">
        <v>360</v>
      </c>
      <c r="B401" s="67">
        <v>0.22857142857142856</v>
      </c>
      <c r="C401" s="24">
        <v>8</v>
      </c>
      <c r="D401" s="4"/>
      <c r="E401" s="4"/>
      <c r="F401" s="4"/>
      <c r="G401" s="4"/>
      <c r="H401" s="4"/>
      <c r="I401" s="4"/>
      <c r="J401" s="4"/>
      <c r="K401" s="4"/>
      <c r="L401" s="4"/>
      <c r="M401" s="4"/>
      <c r="N401" s="4"/>
    </row>
    <row r="402" spans="1:14" ht="15.65" customHeight="1" x14ac:dyDescent="0.3">
      <c r="A402" s="7" t="s">
        <v>361</v>
      </c>
      <c r="B402" s="67">
        <v>0.2857142857142857</v>
      </c>
      <c r="C402" s="24">
        <v>10</v>
      </c>
      <c r="D402" s="4"/>
      <c r="E402" s="4"/>
      <c r="F402" s="4"/>
      <c r="G402" s="4"/>
      <c r="H402" s="4"/>
      <c r="I402" s="4"/>
      <c r="J402" s="4"/>
      <c r="K402" s="4"/>
      <c r="L402" s="4"/>
      <c r="M402" s="4"/>
      <c r="N402" s="4"/>
    </row>
    <row r="403" spans="1:14" ht="15.65" customHeight="1" x14ac:dyDescent="0.3">
      <c r="A403" s="7" t="s">
        <v>362</v>
      </c>
      <c r="B403" s="67">
        <v>0.2</v>
      </c>
      <c r="C403" s="24">
        <v>7</v>
      </c>
      <c r="D403" s="4"/>
      <c r="E403" s="4"/>
      <c r="F403" s="4"/>
      <c r="G403" s="4"/>
      <c r="H403" s="4"/>
      <c r="I403" s="4"/>
      <c r="J403" s="4"/>
      <c r="K403" s="4"/>
      <c r="L403" s="4"/>
      <c r="M403" s="4"/>
      <c r="N403" s="4"/>
    </row>
    <row r="404" spans="1:14" ht="15.65" customHeight="1" x14ac:dyDescent="0.3">
      <c r="A404" s="7" t="s">
        <v>315</v>
      </c>
      <c r="B404" s="67">
        <v>5.7142857142857141E-2</v>
      </c>
      <c r="C404" s="24">
        <v>2</v>
      </c>
      <c r="D404" s="4"/>
      <c r="E404" s="4"/>
      <c r="F404" s="4"/>
      <c r="G404" s="4"/>
      <c r="H404" s="4"/>
      <c r="I404" s="4"/>
      <c r="J404" s="4"/>
      <c r="K404" s="4"/>
      <c r="L404" s="4"/>
      <c r="M404" s="4"/>
      <c r="N404" s="4"/>
    </row>
    <row r="405" spans="1:14" ht="15.65" customHeight="1" x14ac:dyDescent="0.3">
      <c r="A405" s="7" t="s">
        <v>371</v>
      </c>
      <c r="B405" s="67">
        <v>2.8571428571428571E-2</v>
      </c>
      <c r="C405" s="24">
        <v>1</v>
      </c>
      <c r="D405" s="4"/>
      <c r="E405" s="4"/>
      <c r="F405" s="4"/>
      <c r="G405" s="4"/>
      <c r="H405" s="4"/>
      <c r="I405" s="4"/>
      <c r="J405" s="4"/>
      <c r="K405" s="4"/>
      <c r="L405" s="4"/>
      <c r="M405" s="4"/>
      <c r="N405" s="4"/>
    </row>
    <row r="406" spans="1:14" ht="15.65" customHeight="1" x14ac:dyDescent="0.3">
      <c r="A406" s="7" t="s">
        <v>369</v>
      </c>
      <c r="B406" s="67">
        <v>0.2</v>
      </c>
      <c r="C406" s="24">
        <v>7</v>
      </c>
      <c r="D406" s="4"/>
      <c r="E406" s="4"/>
      <c r="F406" s="4"/>
      <c r="G406" s="4"/>
      <c r="H406" s="4"/>
      <c r="I406" s="4"/>
      <c r="J406" s="4"/>
      <c r="K406" s="4"/>
      <c r="L406" s="4"/>
      <c r="M406" s="4"/>
      <c r="N406" s="4"/>
    </row>
    <row r="407" spans="1:14" ht="15.65" customHeight="1" x14ac:dyDescent="0.3">
      <c r="A407" s="16" t="s">
        <v>195</v>
      </c>
      <c r="B407" s="25">
        <v>1</v>
      </c>
      <c r="C407" s="23">
        <v>5</v>
      </c>
      <c r="D407" s="4"/>
      <c r="E407" s="4"/>
      <c r="F407" s="4"/>
      <c r="G407" s="4"/>
      <c r="H407" s="4"/>
      <c r="I407" s="4"/>
      <c r="J407" s="4"/>
      <c r="K407" s="4"/>
      <c r="L407" s="4"/>
      <c r="M407" s="4"/>
      <c r="N407" s="4"/>
    </row>
    <row r="408" spans="1:14" ht="15.65" customHeight="1" x14ac:dyDescent="0.3">
      <c r="A408" s="4"/>
      <c r="B408" s="4"/>
      <c r="C408" s="4"/>
      <c r="D408" s="4"/>
      <c r="E408" s="4"/>
      <c r="F408" s="4"/>
      <c r="G408" s="4"/>
      <c r="H408" s="4"/>
      <c r="I408" s="4"/>
      <c r="J408" s="4"/>
      <c r="K408" s="4"/>
      <c r="L408" s="4"/>
      <c r="M408" s="4"/>
      <c r="N408" s="4"/>
    </row>
    <row r="409" spans="1:14" ht="15.65" customHeight="1" x14ac:dyDescent="0.3">
      <c r="A409" s="4"/>
      <c r="B409" s="4"/>
      <c r="C409" s="4"/>
      <c r="D409" s="4"/>
      <c r="E409" s="4"/>
      <c r="F409" s="4"/>
      <c r="G409" s="4"/>
      <c r="H409" s="4"/>
      <c r="I409" s="4"/>
      <c r="J409" s="4"/>
      <c r="K409" s="4"/>
      <c r="L409" s="4"/>
      <c r="M409" s="4"/>
      <c r="N409" s="4"/>
    </row>
    <row r="410" spans="1:14" ht="15.65" customHeight="1" x14ac:dyDescent="0.3">
      <c r="A410" s="4"/>
      <c r="B410" s="4"/>
      <c r="C410" s="4"/>
      <c r="D410" s="4"/>
      <c r="E410" s="4"/>
      <c r="F410" s="4"/>
      <c r="G410" s="4"/>
      <c r="H410" s="4"/>
      <c r="I410" s="4"/>
      <c r="J410" s="4"/>
      <c r="K410" s="4"/>
      <c r="L410" s="4"/>
      <c r="M410" s="4"/>
      <c r="N410" s="4"/>
    </row>
    <row r="411" spans="1:14" ht="84.7" customHeight="1" x14ac:dyDescent="0.3">
      <c r="A411" s="8" t="s">
        <v>347</v>
      </c>
      <c r="B411" s="9" t="s">
        <v>243</v>
      </c>
      <c r="C411" s="8"/>
      <c r="D411" s="2"/>
      <c r="E411" s="2"/>
      <c r="F411" s="2"/>
      <c r="G411" s="2"/>
      <c r="H411" s="2"/>
      <c r="I411" s="2"/>
      <c r="J411" s="2"/>
      <c r="K411" s="2"/>
      <c r="L411" s="2"/>
      <c r="M411" s="2"/>
      <c r="N411" s="2"/>
    </row>
    <row r="412" spans="1:14" ht="15.65" customHeight="1" x14ac:dyDescent="0.3">
      <c r="A412" s="7" t="s">
        <v>360</v>
      </c>
      <c r="B412" s="71">
        <v>0.22857142857142856</v>
      </c>
      <c r="C412" s="24">
        <v>8</v>
      </c>
      <c r="D412" s="4"/>
      <c r="E412" s="4"/>
      <c r="F412" s="4"/>
      <c r="G412" s="4"/>
      <c r="H412" s="4"/>
      <c r="I412" s="4"/>
      <c r="J412" s="4"/>
      <c r="K412" s="4"/>
      <c r="L412" s="4"/>
      <c r="M412" s="4"/>
      <c r="N412" s="4"/>
    </row>
    <row r="413" spans="1:14" ht="15.65" customHeight="1" x14ac:dyDescent="0.3">
      <c r="A413" s="7" t="s">
        <v>361</v>
      </c>
      <c r="B413" s="71">
        <v>0.2857142857142857</v>
      </c>
      <c r="C413" s="24">
        <v>10</v>
      </c>
      <c r="D413" s="4"/>
      <c r="E413" s="4"/>
      <c r="F413" s="4"/>
      <c r="G413" s="4"/>
      <c r="H413" s="4"/>
      <c r="I413" s="4"/>
      <c r="J413" s="4"/>
      <c r="K413" s="4"/>
      <c r="L413" s="4"/>
      <c r="M413" s="4"/>
      <c r="N413" s="4"/>
    </row>
    <row r="414" spans="1:14" ht="15.65" customHeight="1" x14ac:dyDescent="0.3">
      <c r="A414" s="7" t="s">
        <v>362</v>
      </c>
      <c r="B414" s="71">
        <v>0.22857142857142856</v>
      </c>
      <c r="C414" s="24">
        <v>8</v>
      </c>
      <c r="D414" s="4"/>
      <c r="E414" s="4"/>
      <c r="F414" s="4"/>
      <c r="G414" s="4"/>
      <c r="H414" s="4"/>
      <c r="I414" s="4"/>
      <c r="J414" s="4"/>
      <c r="K414" s="4"/>
      <c r="L414" s="4"/>
      <c r="M414" s="4"/>
      <c r="N414" s="4"/>
    </row>
    <row r="415" spans="1:14" ht="15.65" customHeight="1" x14ac:dyDescent="0.3">
      <c r="A415" s="7" t="s">
        <v>365</v>
      </c>
      <c r="B415" s="71">
        <v>2.8571428571428571E-2</v>
      </c>
      <c r="C415" s="24">
        <v>1</v>
      </c>
      <c r="D415" s="4"/>
      <c r="E415" s="4"/>
      <c r="F415" s="4"/>
      <c r="G415" s="4"/>
      <c r="H415" s="4"/>
      <c r="I415" s="4"/>
      <c r="J415" s="4"/>
      <c r="K415" s="4"/>
      <c r="L415" s="4"/>
      <c r="M415" s="4"/>
      <c r="N415" s="4"/>
    </row>
    <row r="416" spans="1:14" ht="15.65" customHeight="1" x14ac:dyDescent="0.3">
      <c r="A416" s="7" t="s">
        <v>371</v>
      </c>
      <c r="B416" s="71">
        <v>5.7142857142857141E-2</v>
      </c>
      <c r="C416" s="24">
        <v>2</v>
      </c>
      <c r="D416" s="4"/>
      <c r="E416" s="4"/>
      <c r="F416" s="4"/>
      <c r="G416" s="4"/>
      <c r="H416" s="4"/>
      <c r="I416" s="4"/>
      <c r="J416" s="4"/>
      <c r="K416" s="4"/>
      <c r="L416" s="4"/>
      <c r="M416" s="4"/>
      <c r="N416" s="4"/>
    </row>
    <row r="417" spans="1:14" ht="15.65" customHeight="1" x14ac:dyDescent="0.3">
      <c r="A417" s="7" t="s">
        <v>369</v>
      </c>
      <c r="B417" s="71">
        <v>0.17142857142857143</v>
      </c>
      <c r="C417" s="24">
        <v>6</v>
      </c>
      <c r="D417" s="4"/>
      <c r="E417" s="4"/>
      <c r="F417" s="4"/>
      <c r="G417" s="4"/>
      <c r="H417" s="4"/>
      <c r="I417" s="4"/>
      <c r="J417" s="4"/>
      <c r="K417" s="4"/>
      <c r="L417" s="4"/>
      <c r="M417" s="4"/>
      <c r="N417" s="4"/>
    </row>
    <row r="418" spans="1:14" ht="15.65" customHeight="1" x14ac:dyDescent="0.3">
      <c r="A418" s="16" t="s">
        <v>195</v>
      </c>
      <c r="B418" s="25">
        <v>1</v>
      </c>
      <c r="C418" s="23">
        <v>35</v>
      </c>
      <c r="D418" s="4"/>
      <c r="E418" s="4"/>
      <c r="F418" s="4"/>
      <c r="G418" s="4"/>
      <c r="H418" s="4"/>
      <c r="I418" s="4"/>
      <c r="J418" s="4"/>
      <c r="K418" s="4"/>
      <c r="L418" s="4"/>
      <c r="M418" s="4"/>
      <c r="N418" s="4"/>
    </row>
    <row r="419" spans="1:14" ht="15.65" customHeight="1" x14ac:dyDescent="0.3">
      <c r="A419" s="4"/>
      <c r="B419" s="4"/>
      <c r="C419" s="4"/>
      <c r="D419" s="4"/>
      <c r="E419" s="4"/>
      <c r="F419" s="4"/>
      <c r="G419" s="4"/>
      <c r="H419" s="4"/>
      <c r="I419" s="4"/>
      <c r="J419" s="4"/>
      <c r="K419" s="4"/>
      <c r="L419" s="4"/>
      <c r="M419" s="4"/>
      <c r="N419" s="4"/>
    </row>
    <row r="420" spans="1:14" ht="15.65" customHeight="1" x14ac:dyDescent="0.3">
      <c r="A420" s="4"/>
      <c r="B420" s="4"/>
      <c r="C420" s="4"/>
      <c r="D420" s="4"/>
      <c r="E420" s="4"/>
      <c r="F420" s="4"/>
      <c r="G420" s="4"/>
      <c r="H420" s="4"/>
      <c r="I420" s="4"/>
      <c r="J420" s="4"/>
      <c r="K420" s="4"/>
      <c r="L420" s="4"/>
      <c r="M420" s="4"/>
      <c r="N420" s="4"/>
    </row>
    <row r="421" spans="1:14" ht="15.65" customHeight="1" x14ac:dyDescent="0.3">
      <c r="A421" s="4"/>
      <c r="B421" s="4"/>
      <c r="C421" s="4"/>
      <c r="D421" s="4"/>
      <c r="E421" s="4"/>
      <c r="F421" s="4"/>
      <c r="G421" s="4"/>
      <c r="H421" s="4"/>
      <c r="I421" s="4"/>
      <c r="J421" s="4"/>
      <c r="K421" s="4"/>
      <c r="L421" s="4"/>
      <c r="M421" s="4"/>
      <c r="N421" s="4"/>
    </row>
    <row r="422" spans="1:14" ht="75" customHeight="1" x14ac:dyDescent="0.3">
      <c r="A422" s="8" t="s">
        <v>245</v>
      </c>
      <c r="B422" s="9" t="s">
        <v>244</v>
      </c>
      <c r="C422" s="8"/>
      <c r="D422" s="2"/>
      <c r="E422" s="2"/>
      <c r="F422" s="2"/>
      <c r="G422" s="2"/>
      <c r="H422" s="2"/>
      <c r="I422" s="2"/>
      <c r="J422" s="2"/>
      <c r="K422" s="2"/>
      <c r="L422" s="2"/>
      <c r="M422" s="2"/>
      <c r="N422" s="2"/>
    </row>
    <row r="423" spans="1:14" ht="15.65" customHeight="1" x14ac:dyDescent="0.3">
      <c r="A423" s="7" t="s">
        <v>360</v>
      </c>
      <c r="B423" s="67">
        <v>0.25714285714285712</v>
      </c>
      <c r="C423" s="24">
        <v>9</v>
      </c>
      <c r="D423" s="4"/>
      <c r="E423" s="4"/>
      <c r="F423" s="4"/>
      <c r="G423" s="4"/>
      <c r="H423" s="4"/>
      <c r="I423" s="4"/>
      <c r="J423" s="4"/>
      <c r="K423" s="4"/>
      <c r="L423" s="4"/>
      <c r="M423" s="4"/>
      <c r="N423" s="4"/>
    </row>
    <row r="424" spans="1:14" ht="15.65" customHeight="1" x14ac:dyDescent="0.3">
      <c r="A424" s="7" t="s">
        <v>361</v>
      </c>
      <c r="B424" s="67">
        <v>0.31428571428571428</v>
      </c>
      <c r="C424" s="24">
        <v>11</v>
      </c>
      <c r="D424" s="4"/>
      <c r="E424" s="4"/>
      <c r="F424" s="4"/>
      <c r="G424" s="4"/>
      <c r="H424" s="4"/>
      <c r="I424" s="4"/>
      <c r="J424" s="4"/>
      <c r="K424" s="4"/>
      <c r="L424" s="4"/>
      <c r="M424" s="4"/>
      <c r="N424" s="4"/>
    </row>
    <row r="425" spans="1:14" ht="15.65" customHeight="1" x14ac:dyDescent="0.3">
      <c r="A425" s="7" t="s">
        <v>362</v>
      </c>
      <c r="B425" s="67">
        <v>0.17142857142857143</v>
      </c>
      <c r="C425" s="24">
        <v>6</v>
      </c>
      <c r="D425" s="4"/>
      <c r="E425" s="4"/>
      <c r="F425" s="4"/>
      <c r="G425" s="4"/>
      <c r="H425" s="4"/>
      <c r="I425" s="4"/>
      <c r="J425" s="4"/>
      <c r="K425" s="4"/>
      <c r="L425" s="4"/>
      <c r="M425" s="4"/>
      <c r="N425" s="4"/>
    </row>
    <row r="426" spans="1:14" ht="15.65" customHeight="1" x14ac:dyDescent="0.3">
      <c r="A426" s="7" t="s">
        <v>365</v>
      </c>
      <c r="B426" s="67">
        <v>2.8571428571428571E-2</v>
      </c>
      <c r="C426" s="24">
        <v>1</v>
      </c>
      <c r="D426" s="4"/>
      <c r="E426" s="4"/>
      <c r="F426" s="4"/>
      <c r="G426" s="4"/>
      <c r="H426" s="4"/>
      <c r="I426" s="4"/>
      <c r="J426" s="4"/>
      <c r="K426" s="4"/>
      <c r="L426" s="4"/>
      <c r="M426" s="4"/>
      <c r="N426" s="4"/>
    </row>
    <row r="427" spans="1:14" ht="15.65" customHeight="1" x14ac:dyDescent="0.3">
      <c r="A427" s="7" t="s">
        <v>371</v>
      </c>
      <c r="B427" s="67">
        <v>5.7142857142857141E-2</v>
      </c>
      <c r="C427" s="24">
        <v>2</v>
      </c>
      <c r="D427" s="4"/>
      <c r="E427" s="4"/>
      <c r="F427" s="4"/>
      <c r="G427" s="4"/>
      <c r="H427" s="4"/>
      <c r="I427" s="4"/>
      <c r="J427" s="4"/>
      <c r="K427" s="4"/>
      <c r="L427" s="4"/>
      <c r="M427" s="4"/>
      <c r="N427" s="4"/>
    </row>
    <row r="428" spans="1:14" ht="15.65" customHeight="1" x14ac:dyDescent="0.3">
      <c r="A428" s="7" t="s">
        <v>369</v>
      </c>
      <c r="B428" s="67">
        <v>0.17142857142857143</v>
      </c>
      <c r="C428" s="24">
        <v>6</v>
      </c>
      <c r="D428" s="4"/>
      <c r="E428" s="4"/>
      <c r="F428" s="4"/>
      <c r="G428" s="4"/>
      <c r="H428" s="4"/>
      <c r="I428" s="4"/>
      <c r="J428" s="4"/>
      <c r="K428" s="4"/>
      <c r="L428" s="4"/>
      <c r="M428" s="4"/>
      <c r="N428" s="4"/>
    </row>
    <row r="429" spans="1:14" ht="15.65" customHeight="1" x14ac:dyDescent="0.3">
      <c r="A429" s="16" t="s">
        <v>195</v>
      </c>
      <c r="B429" s="76">
        <v>1</v>
      </c>
      <c r="C429" s="23">
        <v>35</v>
      </c>
      <c r="D429" s="4"/>
      <c r="E429" s="4"/>
      <c r="F429" s="4"/>
      <c r="G429" s="4"/>
      <c r="H429" s="4"/>
      <c r="I429" s="4"/>
      <c r="J429" s="4"/>
      <c r="K429" s="4"/>
      <c r="L429" s="4"/>
      <c r="M429" s="4"/>
      <c r="N429" s="4"/>
    </row>
    <row r="430" spans="1:14" ht="15.65" customHeight="1" x14ac:dyDescent="0.3">
      <c r="A430" s="4"/>
      <c r="B430" s="77"/>
      <c r="C430" s="4"/>
      <c r="D430" s="4"/>
      <c r="E430" s="4"/>
      <c r="F430" s="4"/>
      <c r="G430" s="4"/>
      <c r="H430" s="4"/>
      <c r="I430" s="4"/>
      <c r="J430" s="4"/>
      <c r="K430" s="4"/>
      <c r="L430" s="4"/>
      <c r="M430" s="4"/>
      <c r="N430" s="4"/>
    </row>
    <row r="431" spans="1:14" ht="15.65" customHeight="1" x14ac:dyDescent="0.3">
      <c r="A431" s="4"/>
      <c r="B431" s="77"/>
      <c r="C431" s="4"/>
      <c r="D431" s="4"/>
      <c r="E431" s="4"/>
      <c r="F431" s="4"/>
      <c r="G431" s="4"/>
      <c r="H431" s="4"/>
      <c r="I431" s="4"/>
      <c r="J431" s="4"/>
      <c r="K431" s="4"/>
      <c r="L431" s="4"/>
      <c r="M431" s="4"/>
      <c r="N431" s="4"/>
    </row>
    <row r="432" spans="1:14" ht="15.65" customHeight="1" x14ac:dyDescent="0.3">
      <c r="A432" s="4"/>
      <c r="B432" s="77"/>
      <c r="C432" s="4"/>
      <c r="D432" s="4"/>
      <c r="E432" s="4"/>
      <c r="F432" s="4"/>
      <c r="G432" s="4"/>
      <c r="H432" s="4"/>
      <c r="I432" s="4"/>
      <c r="J432" s="4"/>
      <c r="K432" s="4"/>
      <c r="L432" s="4"/>
      <c r="M432" s="4"/>
      <c r="N432" s="4"/>
    </row>
    <row r="433" spans="1:14" ht="83.45" customHeight="1" x14ac:dyDescent="0.3">
      <c r="A433" s="8" t="s">
        <v>348</v>
      </c>
      <c r="B433" s="78" t="s">
        <v>340</v>
      </c>
      <c r="C433" s="8"/>
      <c r="D433" s="2"/>
      <c r="E433" s="2"/>
      <c r="F433" s="2"/>
      <c r="G433" s="2"/>
      <c r="H433" s="2"/>
      <c r="I433" s="2"/>
      <c r="J433" s="2"/>
      <c r="K433" s="2"/>
      <c r="L433" s="2"/>
      <c r="M433" s="2"/>
      <c r="N433" s="2"/>
    </row>
    <row r="434" spans="1:14" ht="15.65" customHeight="1" x14ac:dyDescent="0.3">
      <c r="A434" s="7" t="s">
        <v>360</v>
      </c>
      <c r="B434" s="67">
        <v>0.17142857142857143</v>
      </c>
      <c r="C434" s="22">
        <v>6</v>
      </c>
      <c r="D434" s="4"/>
      <c r="E434" s="4"/>
      <c r="F434" s="4"/>
      <c r="G434" s="4"/>
      <c r="H434" s="4"/>
      <c r="I434" s="4"/>
      <c r="J434" s="4"/>
      <c r="K434" s="4"/>
      <c r="L434" s="4"/>
      <c r="M434" s="4"/>
      <c r="N434" s="4"/>
    </row>
    <row r="435" spans="1:14" ht="15.65" customHeight="1" x14ac:dyDescent="0.3">
      <c r="A435" s="7" t="s">
        <v>361</v>
      </c>
      <c r="B435" s="67">
        <v>0.25714285714285712</v>
      </c>
      <c r="C435" s="22">
        <v>9</v>
      </c>
      <c r="D435" s="4"/>
      <c r="E435" s="4"/>
      <c r="F435" s="4"/>
      <c r="G435" s="4"/>
      <c r="H435" s="4"/>
      <c r="I435" s="4"/>
      <c r="J435" s="4"/>
      <c r="K435" s="4"/>
      <c r="L435" s="4"/>
      <c r="M435" s="4"/>
      <c r="N435" s="4"/>
    </row>
    <row r="436" spans="1:14" ht="15.65" customHeight="1" x14ac:dyDescent="0.3">
      <c r="A436" s="7" t="s">
        <v>362</v>
      </c>
      <c r="B436" s="67">
        <v>0.2</v>
      </c>
      <c r="C436" s="22">
        <v>7</v>
      </c>
      <c r="D436" s="4"/>
      <c r="E436" s="4"/>
      <c r="F436" s="4"/>
      <c r="G436" s="4"/>
      <c r="H436" s="4"/>
      <c r="I436" s="4"/>
      <c r="J436" s="4"/>
      <c r="K436" s="4"/>
      <c r="L436" s="4"/>
      <c r="M436" s="4"/>
      <c r="N436" s="4"/>
    </row>
    <row r="437" spans="1:14" ht="15.65" customHeight="1" x14ac:dyDescent="0.3">
      <c r="A437" s="7" t="s">
        <v>365</v>
      </c>
      <c r="B437" s="67">
        <v>2.8571428571428571E-2</v>
      </c>
      <c r="C437" s="22">
        <v>1</v>
      </c>
      <c r="D437" s="4"/>
      <c r="E437" s="4"/>
      <c r="F437" s="4"/>
      <c r="G437" s="4"/>
      <c r="H437" s="4"/>
      <c r="I437" s="4"/>
      <c r="J437" s="4"/>
      <c r="K437" s="4"/>
      <c r="L437" s="4"/>
      <c r="M437" s="4"/>
      <c r="N437" s="4"/>
    </row>
    <row r="438" spans="1:14" ht="15.65" customHeight="1" x14ac:dyDescent="0.3">
      <c r="A438" s="7" t="s">
        <v>371</v>
      </c>
      <c r="B438" s="67">
        <v>5.7142857142857141E-2</v>
      </c>
      <c r="C438" s="22">
        <v>2</v>
      </c>
      <c r="D438" s="4"/>
      <c r="E438" s="4"/>
      <c r="F438" s="4"/>
      <c r="G438" s="4"/>
      <c r="H438" s="4"/>
      <c r="I438" s="4"/>
      <c r="J438" s="4"/>
      <c r="K438" s="4"/>
      <c r="L438" s="4"/>
      <c r="M438" s="4"/>
      <c r="N438" s="4"/>
    </row>
    <row r="439" spans="1:14" ht="15.65" customHeight="1" x14ac:dyDescent="0.3">
      <c r="A439" s="7" t="s">
        <v>369</v>
      </c>
      <c r="B439" s="67">
        <v>0.2857142857142857</v>
      </c>
      <c r="C439" s="22">
        <v>10</v>
      </c>
      <c r="D439" s="4"/>
      <c r="E439" s="4"/>
      <c r="F439" s="4"/>
      <c r="G439" s="4"/>
      <c r="H439" s="4"/>
      <c r="I439" s="4"/>
      <c r="J439" s="4"/>
      <c r="K439" s="4"/>
      <c r="L439" s="4"/>
      <c r="M439" s="4"/>
      <c r="N439" s="4"/>
    </row>
    <row r="440" spans="1:14" ht="15.65" customHeight="1" x14ac:dyDescent="0.3">
      <c r="A440" s="16" t="s">
        <v>195</v>
      </c>
      <c r="B440" s="25">
        <v>1</v>
      </c>
      <c r="C440" s="23">
        <v>35</v>
      </c>
      <c r="D440" s="4"/>
      <c r="E440" s="4"/>
      <c r="F440" s="4"/>
      <c r="G440" s="4"/>
      <c r="H440" s="4"/>
      <c r="I440" s="4"/>
      <c r="J440" s="4"/>
      <c r="K440" s="4"/>
      <c r="L440" s="4"/>
      <c r="M440" s="4"/>
      <c r="N440" s="4"/>
    </row>
    <row r="441" spans="1:14" ht="15.65" customHeight="1" x14ac:dyDescent="0.3">
      <c r="A441" s="4"/>
      <c r="B441" s="4"/>
      <c r="C441" s="4"/>
      <c r="D441" s="4"/>
      <c r="E441" s="4"/>
      <c r="F441" s="4"/>
      <c r="G441" s="4"/>
      <c r="H441" s="4"/>
      <c r="I441" s="4"/>
      <c r="J441" s="4"/>
      <c r="K441" s="4"/>
      <c r="L441" s="4"/>
      <c r="M441" s="4"/>
      <c r="N441" s="4"/>
    </row>
    <row r="442" spans="1:14" ht="15.65" customHeight="1" x14ac:dyDescent="0.3">
      <c r="A442" s="4"/>
      <c r="B442" s="4"/>
      <c r="C442" s="4"/>
      <c r="D442" s="4"/>
      <c r="E442" s="4"/>
      <c r="F442" s="4"/>
      <c r="G442" s="4"/>
      <c r="H442" s="4"/>
      <c r="I442" s="4"/>
      <c r="J442" s="4"/>
      <c r="K442" s="4"/>
      <c r="L442" s="4"/>
      <c r="M442" s="4"/>
      <c r="N442" s="4"/>
    </row>
    <row r="443" spans="1:14" ht="15.65" customHeight="1" x14ac:dyDescent="0.3">
      <c r="A443" s="4"/>
      <c r="B443" s="4"/>
      <c r="C443" s="4"/>
      <c r="D443" s="4"/>
      <c r="E443" s="4"/>
      <c r="F443" s="4"/>
      <c r="G443" s="4"/>
      <c r="H443" s="4"/>
      <c r="I443" s="4"/>
      <c r="J443" s="4"/>
      <c r="K443" s="4"/>
      <c r="L443" s="4"/>
      <c r="M443" s="4"/>
      <c r="N443" s="4"/>
    </row>
    <row r="444" spans="1:14" ht="15.65" customHeight="1" x14ac:dyDescent="0.3">
      <c r="A444" s="4"/>
      <c r="B444" s="4"/>
      <c r="C444" s="4"/>
      <c r="D444" s="4"/>
      <c r="E444" s="4"/>
      <c r="F444" s="4"/>
      <c r="G444" s="4"/>
      <c r="H444" s="4"/>
      <c r="I444" s="4"/>
      <c r="J444" s="4"/>
      <c r="K444" s="4"/>
      <c r="L444" s="4"/>
      <c r="M444" s="4"/>
      <c r="N444" s="4"/>
    </row>
    <row r="445" spans="1:14" ht="54" customHeight="1" x14ac:dyDescent="0.3">
      <c r="A445" s="8" t="s">
        <v>247</v>
      </c>
      <c r="B445" s="9" t="s">
        <v>349</v>
      </c>
      <c r="C445" s="8"/>
      <c r="D445" s="2"/>
      <c r="E445" s="2"/>
      <c r="F445" s="2"/>
      <c r="G445" s="2"/>
      <c r="H445" s="2"/>
      <c r="I445" s="2"/>
      <c r="J445" s="2"/>
      <c r="K445" s="2"/>
      <c r="L445" s="2"/>
      <c r="M445" s="2"/>
      <c r="N445" s="2"/>
    </row>
    <row r="446" spans="1:14" ht="15.65" customHeight="1" x14ac:dyDescent="0.3">
      <c r="A446" s="7" t="s">
        <v>360</v>
      </c>
      <c r="B446" s="67">
        <v>8.5714285714285715E-2</v>
      </c>
      <c r="C446" s="24">
        <v>3</v>
      </c>
      <c r="D446" s="4"/>
      <c r="E446" s="4"/>
      <c r="F446" s="4"/>
      <c r="G446" s="4"/>
      <c r="H446" s="4"/>
      <c r="I446" s="4"/>
      <c r="J446" s="4"/>
      <c r="K446" s="4"/>
      <c r="L446" s="4"/>
      <c r="M446" s="4"/>
      <c r="N446" s="4"/>
    </row>
    <row r="447" spans="1:14" ht="15.65" customHeight="1" x14ac:dyDescent="0.3">
      <c r="A447" s="7" t="s">
        <v>361</v>
      </c>
      <c r="B447" s="67">
        <v>0.17142857142857143</v>
      </c>
      <c r="C447" s="24">
        <v>6</v>
      </c>
      <c r="D447" s="4"/>
      <c r="E447" s="4"/>
      <c r="F447" s="4"/>
      <c r="G447" s="4"/>
      <c r="H447" s="4"/>
      <c r="I447" s="4"/>
      <c r="J447" s="4"/>
      <c r="K447" s="4"/>
      <c r="L447" s="4"/>
      <c r="M447" s="4"/>
      <c r="N447" s="4"/>
    </row>
    <row r="448" spans="1:14" ht="15.65" customHeight="1" x14ac:dyDescent="0.3">
      <c r="A448" s="7" t="s">
        <v>362</v>
      </c>
      <c r="B448" s="67">
        <v>0.4</v>
      </c>
      <c r="C448" s="24">
        <v>14</v>
      </c>
      <c r="D448" s="4"/>
      <c r="E448" s="4"/>
      <c r="F448" s="4"/>
      <c r="G448" s="4"/>
      <c r="H448" s="4"/>
      <c r="I448" s="4"/>
      <c r="J448" s="4"/>
      <c r="K448" s="4"/>
      <c r="L448" s="4"/>
      <c r="M448" s="4"/>
      <c r="N448" s="4"/>
    </row>
    <row r="449" spans="1:14" ht="15.65" customHeight="1" x14ac:dyDescent="0.3">
      <c r="A449" s="7" t="s">
        <v>365</v>
      </c>
      <c r="B449" s="67">
        <v>5.7142857142857141E-2</v>
      </c>
      <c r="C449" s="24">
        <v>2</v>
      </c>
      <c r="D449" s="4"/>
      <c r="E449" s="4"/>
      <c r="F449" s="4"/>
      <c r="G449" s="4"/>
      <c r="H449" s="4"/>
      <c r="I449" s="4"/>
      <c r="J449" s="4"/>
      <c r="K449" s="4"/>
      <c r="L449" s="4"/>
      <c r="M449" s="4"/>
      <c r="N449" s="4"/>
    </row>
    <row r="450" spans="1:14" ht="15.65" customHeight="1" x14ac:dyDescent="0.3">
      <c r="A450" s="7" t="s">
        <v>358</v>
      </c>
      <c r="B450" s="67">
        <v>0.22857142857142856</v>
      </c>
      <c r="C450" s="24">
        <v>8</v>
      </c>
      <c r="D450" s="4"/>
      <c r="E450" s="4"/>
      <c r="F450" s="4"/>
      <c r="G450" s="4"/>
      <c r="H450" s="4"/>
      <c r="I450" s="4"/>
      <c r="J450" s="4"/>
      <c r="K450" s="4"/>
      <c r="L450" s="4"/>
      <c r="M450" s="4"/>
      <c r="N450" s="4"/>
    </row>
    <row r="451" spans="1:14" ht="15.65" customHeight="1" x14ac:dyDescent="0.3">
      <c r="A451" s="7" t="s">
        <v>372</v>
      </c>
      <c r="B451" s="67">
        <v>5.7142857142857141E-2</v>
      </c>
      <c r="C451" s="24">
        <v>2</v>
      </c>
      <c r="D451" s="4"/>
      <c r="E451" s="4"/>
      <c r="F451" s="4"/>
      <c r="G451" s="4"/>
      <c r="H451" s="4"/>
      <c r="I451" s="4"/>
      <c r="J451" s="4"/>
      <c r="K451" s="4"/>
      <c r="L451" s="4"/>
      <c r="M451" s="4"/>
      <c r="N451" s="4"/>
    </row>
    <row r="452" spans="1:14" ht="15.65" customHeight="1" x14ac:dyDescent="0.3">
      <c r="A452" s="16" t="s">
        <v>195</v>
      </c>
      <c r="B452" s="25">
        <v>1</v>
      </c>
      <c r="C452" s="23">
        <v>35</v>
      </c>
      <c r="D452" s="4"/>
      <c r="E452" s="4"/>
      <c r="F452" s="4"/>
      <c r="G452" s="4"/>
      <c r="H452" s="4"/>
      <c r="I452" s="4"/>
      <c r="J452" s="4"/>
      <c r="K452" s="4"/>
      <c r="L452" s="4"/>
      <c r="M452" s="4"/>
      <c r="N452" s="4"/>
    </row>
    <row r="453" spans="1:14" ht="15.65" customHeight="1" x14ac:dyDescent="0.3">
      <c r="A453" s="4"/>
      <c r="B453" s="4"/>
      <c r="C453" s="4"/>
      <c r="D453" s="4"/>
      <c r="E453" s="4"/>
      <c r="F453" s="4"/>
      <c r="G453" s="4"/>
      <c r="H453" s="4"/>
      <c r="I453" s="4"/>
      <c r="J453" s="4"/>
      <c r="K453" s="4"/>
      <c r="L453" s="4"/>
      <c r="M453" s="4"/>
      <c r="N453" s="4"/>
    </row>
    <row r="454" spans="1:14" ht="15.65" customHeight="1" x14ac:dyDescent="0.3">
      <c r="A454" s="4"/>
      <c r="B454" s="4"/>
      <c r="C454" s="4"/>
      <c r="D454" s="4"/>
      <c r="E454" s="4"/>
      <c r="F454" s="4"/>
      <c r="G454" s="4"/>
      <c r="H454" s="4"/>
      <c r="I454" s="4"/>
      <c r="J454" s="4"/>
      <c r="K454" s="4"/>
      <c r="L454" s="4"/>
      <c r="M454" s="4"/>
      <c r="N454" s="4"/>
    </row>
    <row r="455" spans="1:14" ht="15.65" customHeight="1" x14ac:dyDescent="0.3">
      <c r="A455" s="4"/>
      <c r="B455" s="4"/>
      <c r="C455" s="4"/>
      <c r="D455" s="4"/>
      <c r="E455" s="4"/>
      <c r="F455" s="4"/>
      <c r="G455" s="4"/>
      <c r="H455" s="4"/>
      <c r="I455" s="4"/>
      <c r="J455" s="4"/>
      <c r="K455" s="4"/>
      <c r="L455" s="4"/>
      <c r="M455" s="4"/>
      <c r="N455" s="4"/>
    </row>
    <row r="456" spans="1:14" ht="57.6" customHeight="1" x14ac:dyDescent="0.3">
      <c r="A456" s="8" t="s">
        <v>248</v>
      </c>
      <c r="B456" s="9" t="s">
        <v>246</v>
      </c>
      <c r="C456" s="8"/>
      <c r="D456" s="2"/>
      <c r="E456" s="2"/>
      <c r="F456" s="2"/>
      <c r="G456" s="2"/>
      <c r="H456" s="2"/>
      <c r="I456" s="2"/>
      <c r="J456" s="2"/>
      <c r="K456" s="2"/>
      <c r="L456" s="2"/>
      <c r="M456" s="2"/>
      <c r="N456" s="2"/>
    </row>
    <row r="457" spans="1:14" x14ac:dyDescent="0.3">
      <c r="A457" s="38" t="s">
        <v>106</v>
      </c>
      <c r="B457" s="79">
        <v>0.20588235294117646</v>
      </c>
      <c r="C457" s="39">
        <v>7</v>
      </c>
      <c r="D457" s="43"/>
      <c r="E457" s="43"/>
      <c r="F457" s="43"/>
      <c r="G457" s="43"/>
      <c r="H457" s="43"/>
      <c r="I457" s="43"/>
      <c r="J457" s="43"/>
      <c r="K457" s="43"/>
      <c r="L457" s="43"/>
      <c r="M457" s="43"/>
      <c r="N457" s="43"/>
    </row>
    <row r="458" spans="1:14" x14ac:dyDescent="0.3">
      <c r="A458" s="38" t="s">
        <v>107</v>
      </c>
      <c r="B458" s="79">
        <v>8.8235294117647065E-2</v>
      </c>
      <c r="C458" s="39">
        <v>3</v>
      </c>
      <c r="D458" s="43"/>
      <c r="E458" s="43"/>
      <c r="F458" s="43"/>
      <c r="G458" s="43"/>
      <c r="H458" s="43"/>
      <c r="I458" s="43"/>
      <c r="J458" s="43"/>
      <c r="K458" s="43"/>
      <c r="L458" s="43"/>
      <c r="M458" s="43"/>
      <c r="N458" s="43"/>
    </row>
    <row r="459" spans="1:14" x14ac:dyDescent="0.3">
      <c r="A459" s="38" t="s">
        <v>98</v>
      </c>
      <c r="B459" s="79">
        <v>0.38235294117647056</v>
      </c>
      <c r="C459" s="39">
        <v>14</v>
      </c>
      <c r="D459" s="43"/>
      <c r="E459" s="43"/>
      <c r="F459" s="43"/>
      <c r="G459" s="43"/>
      <c r="H459" s="43"/>
      <c r="I459" s="43"/>
      <c r="J459" s="43"/>
      <c r="K459" s="43"/>
      <c r="L459" s="43"/>
      <c r="M459" s="43"/>
      <c r="N459" s="43"/>
    </row>
    <row r="460" spans="1:14" x14ac:dyDescent="0.3">
      <c r="A460" s="38" t="s">
        <v>128</v>
      </c>
      <c r="B460" s="79">
        <v>0.14705882352941177</v>
      </c>
      <c r="C460" s="39">
        <v>5</v>
      </c>
      <c r="D460" s="43"/>
      <c r="E460" s="43"/>
      <c r="F460" s="43"/>
      <c r="G460" s="43"/>
      <c r="H460" s="43"/>
      <c r="I460" s="43"/>
      <c r="J460" s="43"/>
      <c r="K460" s="43"/>
      <c r="L460" s="43"/>
      <c r="M460" s="43"/>
      <c r="N460" s="43"/>
    </row>
    <row r="461" spans="1:14" x14ac:dyDescent="0.3">
      <c r="A461" s="38" t="s">
        <v>122</v>
      </c>
      <c r="B461" s="79">
        <v>0.17647058823529413</v>
      </c>
      <c r="C461" s="39">
        <v>6</v>
      </c>
      <c r="D461" s="43"/>
      <c r="E461" s="43"/>
      <c r="F461" s="43"/>
      <c r="G461" s="43"/>
      <c r="H461" s="43"/>
      <c r="I461" s="43"/>
      <c r="J461" s="43"/>
      <c r="K461" s="43"/>
      <c r="L461" s="43"/>
      <c r="M461" s="43"/>
      <c r="N461" s="43"/>
    </row>
    <row r="462" spans="1:14" x14ac:dyDescent="0.3">
      <c r="A462" s="40" t="s">
        <v>195</v>
      </c>
      <c r="B462" s="41">
        <v>1</v>
      </c>
      <c r="C462" s="42">
        <v>35</v>
      </c>
      <c r="D462" s="43"/>
      <c r="E462" s="43"/>
      <c r="F462" s="43"/>
      <c r="G462" s="43"/>
      <c r="H462" s="43"/>
      <c r="I462" s="43"/>
      <c r="J462" s="43"/>
      <c r="K462" s="43"/>
      <c r="L462" s="43"/>
      <c r="M462" s="43"/>
      <c r="N462" s="43"/>
    </row>
    <row r="463" spans="1:14" ht="28.8" customHeight="1" x14ac:dyDescent="0.3">
      <c r="A463" s="38"/>
      <c r="B463" s="44"/>
      <c r="C463" s="39"/>
      <c r="D463" s="43"/>
      <c r="E463" s="43"/>
      <c r="F463" s="43"/>
      <c r="G463" s="43"/>
      <c r="H463" s="43"/>
      <c r="I463" s="43"/>
      <c r="J463" s="43"/>
      <c r="K463" s="43"/>
      <c r="L463" s="43"/>
      <c r="M463" s="43"/>
      <c r="N463" s="43"/>
    </row>
    <row r="464" spans="1:14" ht="28.2" customHeight="1" x14ac:dyDescent="0.3">
      <c r="A464" s="38"/>
      <c r="B464" s="44"/>
      <c r="C464" s="39"/>
      <c r="D464" s="43"/>
      <c r="E464" s="43"/>
      <c r="F464" s="43"/>
      <c r="G464" s="43"/>
      <c r="H464" s="43"/>
      <c r="I464" s="43"/>
      <c r="J464" s="43"/>
      <c r="K464" s="43"/>
      <c r="L464" s="43"/>
      <c r="M464" s="43"/>
      <c r="N464" s="43"/>
    </row>
    <row r="465" spans="1:14" ht="57.6" customHeight="1" x14ac:dyDescent="0.3">
      <c r="A465" s="47" t="s">
        <v>250</v>
      </c>
      <c r="B465" s="48" t="s">
        <v>249</v>
      </c>
      <c r="C465" s="8"/>
      <c r="D465" s="2"/>
      <c r="E465" s="2"/>
      <c r="F465" s="2"/>
      <c r="G465" s="2"/>
      <c r="H465" s="2"/>
      <c r="I465" s="2"/>
      <c r="J465" s="2"/>
      <c r="K465" s="2"/>
      <c r="L465" s="2"/>
      <c r="M465" s="2"/>
      <c r="N465" s="2"/>
    </row>
    <row r="466" spans="1:14" x14ac:dyDescent="0.3">
      <c r="A466" s="49" t="s">
        <v>106</v>
      </c>
      <c r="B466" s="69">
        <v>0.14705882352941177</v>
      </c>
      <c r="C466" s="22">
        <v>5</v>
      </c>
      <c r="D466" s="4"/>
      <c r="E466" s="4"/>
      <c r="F466" s="4"/>
      <c r="G466" s="4"/>
      <c r="H466" s="4"/>
      <c r="I466" s="4"/>
      <c r="J466" s="4"/>
      <c r="K466" s="4"/>
      <c r="L466" s="4"/>
      <c r="M466" s="4"/>
      <c r="N466" s="4"/>
    </row>
    <row r="467" spans="1:14" x14ac:dyDescent="0.3">
      <c r="A467" s="51" t="s">
        <v>107</v>
      </c>
      <c r="B467" s="70">
        <v>2.9411764705882353E-2</v>
      </c>
      <c r="C467" s="24">
        <v>1</v>
      </c>
      <c r="D467" s="4"/>
      <c r="E467" s="4"/>
      <c r="F467" s="4"/>
      <c r="G467" s="4"/>
      <c r="H467" s="4"/>
      <c r="I467" s="4"/>
      <c r="J467" s="4"/>
      <c r="K467" s="4"/>
      <c r="L467" s="4"/>
      <c r="M467" s="4"/>
      <c r="N467" s="4"/>
    </row>
    <row r="468" spans="1:14" x14ac:dyDescent="0.3">
      <c r="A468" s="51" t="s">
        <v>98</v>
      </c>
      <c r="B468" s="70">
        <v>0.44117647058823528</v>
      </c>
      <c r="C468" s="24">
        <v>16</v>
      </c>
      <c r="D468" s="4"/>
      <c r="E468" s="4"/>
      <c r="F468" s="4"/>
      <c r="G468" s="4"/>
      <c r="H468" s="4"/>
      <c r="I468" s="4"/>
      <c r="J468" s="4"/>
      <c r="K468" s="4"/>
      <c r="L468" s="4"/>
      <c r="M468" s="4"/>
      <c r="N468" s="4"/>
    </row>
    <row r="469" spans="1:14" x14ac:dyDescent="0.3">
      <c r="A469" s="51" t="s">
        <v>128</v>
      </c>
      <c r="B469" s="70">
        <v>0.17647058823529413</v>
      </c>
      <c r="C469" s="24">
        <v>6</v>
      </c>
      <c r="D469" s="4"/>
      <c r="E469" s="4"/>
      <c r="F469" s="4"/>
      <c r="G469" s="4"/>
      <c r="H469" s="4"/>
      <c r="I469" s="4"/>
      <c r="J469" s="4"/>
      <c r="K469" s="4"/>
      <c r="L469" s="4"/>
      <c r="M469" s="4"/>
      <c r="N469" s="4"/>
    </row>
    <row r="470" spans="1:14" x14ac:dyDescent="0.3">
      <c r="A470" s="51" t="s">
        <v>123</v>
      </c>
      <c r="B470" s="70">
        <v>8.8235294117647065E-2</v>
      </c>
      <c r="C470" s="24">
        <v>3</v>
      </c>
      <c r="D470" s="4"/>
      <c r="E470" s="4"/>
      <c r="F470" s="4"/>
      <c r="G470" s="4"/>
      <c r="H470" s="4"/>
      <c r="I470" s="4"/>
      <c r="J470" s="4"/>
      <c r="K470" s="4"/>
      <c r="L470" s="4"/>
      <c r="M470" s="4"/>
      <c r="N470" s="4"/>
    </row>
    <row r="471" spans="1:14" x14ac:dyDescent="0.3">
      <c r="A471" s="51" t="s">
        <v>122</v>
      </c>
      <c r="B471" s="70">
        <v>0.11764705882352941</v>
      </c>
      <c r="C471" s="24">
        <v>4</v>
      </c>
      <c r="D471" s="4"/>
      <c r="E471" s="4"/>
      <c r="F471" s="4"/>
      <c r="G471" s="4"/>
      <c r="H471" s="4"/>
      <c r="I471" s="4"/>
      <c r="J471" s="4"/>
      <c r="K471" s="4"/>
      <c r="L471" s="4"/>
      <c r="M471" s="4"/>
      <c r="N471" s="4"/>
    </row>
    <row r="472" spans="1:14" x14ac:dyDescent="0.3">
      <c r="A472" s="50" t="s">
        <v>195</v>
      </c>
      <c r="B472" s="52">
        <v>1</v>
      </c>
      <c r="C472" s="23">
        <v>35</v>
      </c>
      <c r="D472" s="4"/>
      <c r="E472" s="4"/>
      <c r="F472" s="4"/>
      <c r="G472" s="4"/>
      <c r="H472" s="4"/>
      <c r="I472" s="4"/>
      <c r="J472" s="4"/>
      <c r="K472" s="4"/>
      <c r="L472" s="4"/>
      <c r="M472" s="4"/>
      <c r="N472" s="4"/>
    </row>
    <row r="473" spans="1:14" ht="28.8" customHeight="1" x14ac:dyDescent="0.3">
      <c r="A473" s="15"/>
      <c r="B473" s="30"/>
      <c r="C473" s="24"/>
      <c r="D473" s="4"/>
      <c r="E473" s="4"/>
      <c r="F473" s="4"/>
      <c r="G473" s="4"/>
      <c r="H473" s="4"/>
      <c r="I473" s="4"/>
      <c r="J473" s="4"/>
      <c r="K473" s="4"/>
      <c r="L473" s="4"/>
      <c r="M473" s="4"/>
      <c r="N473" s="4"/>
    </row>
    <row r="474" spans="1:14" ht="28.2" customHeight="1" x14ac:dyDescent="0.3">
      <c r="A474" s="15"/>
      <c r="B474" s="4"/>
      <c r="C474" s="24"/>
      <c r="D474" s="4"/>
      <c r="E474" s="4"/>
      <c r="F474" s="4"/>
      <c r="G474" s="4"/>
      <c r="H474" s="4"/>
      <c r="I474" s="4"/>
      <c r="J474" s="4"/>
      <c r="K474" s="4"/>
      <c r="L474" s="4"/>
      <c r="M474" s="4"/>
      <c r="N474" s="4"/>
    </row>
    <row r="475" spans="1:14" x14ac:dyDescent="0.3">
      <c r="A475" s="4"/>
      <c r="B475" s="4"/>
      <c r="C475" s="4"/>
      <c r="D475" s="4"/>
      <c r="E475" s="4"/>
      <c r="F475" s="4"/>
      <c r="G475" s="4"/>
      <c r="H475" s="4"/>
      <c r="I475" s="4"/>
      <c r="J475" s="4"/>
      <c r="K475" s="4"/>
      <c r="L475" s="4"/>
      <c r="M475" s="4"/>
      <c r="N475" s="4"/>
    </row>
    <row r="476" spans="1:14" ht="55.75" customHeight="1" x14ac:dyDescent="0.3">
      <c r="A476" s="47" t="s">
        <v>252</v>
      </c>
      <c r="B476" s="48" t="s">
        <v>251</v>
      </c>
      <c r="C476" s="8"/>
      <c r="D476" s="2"/>
      <c r="E476" s="2"/>
      <c r="F476" s="2"/>
      <c r="G476" s="2"/>
      <c r="H476" s="2"/>
      <c r="I476" s="2"/>
      <c r="J476" s="2"/>
      <c r="K476" s="2"/>
      <c r="L476" s="2"/>
      <c r="M476" s="2"/>
      <c r="N476" s="2"/>
    </row>
    <row r="477" spans="1:14" x14ac:dyDescent="0.3">
      <c r="A477" s="51" t="s">
        <v>106</v>
      </c>
      <c r="B477" s="70">
        <v>0.20588235294117646</v>
      </c>
      <c r="C477" s="24">
        <v>7</v>
      </c>
      <c r="D477" s="4"/>
      <c r="E477" s="4"/>
      <c r="F477" s="4"/>
      <c r="G477" s="4"/>
      <c r="H477" s="4"/>
      <c r="I477" s="4"/>
      <c r="J477" s="4"/>
      <c r="K477" s="4"/>
      <c r="L477" s="4"/>
      <c r="M477" s="4"/>
      <c r="N477" s="4"/>
    </row>
    <row r="478" spans="1:14" x14ac:dyDescent="0.3">
      <c r="A478" s="51" t="s">
        <v>107</v>
      </c>
      <c r="B478" s="70">
        <v>0.11764705882352941</v>
      </c>
      <c r="C478" s="24">
        <v>4</v>
      </c>
      <c r="D478" s="4"/>
      <c r="E478" s="4"/>
      <c r="F478" s="4"/>
      <c r="G478" s="4"/>
      <c r="H478" s="4"/>
      <c r="I478" s="4"/>
      <c r="J478" s="4"/>
      <c r="K478" s="4"/>
      <c r="L478" s="4"/>
      <c r="M478" s="4"/>
      <c r="N478" s="4"/>
    </row>
    <row r="479" spans="1:14" x14ac:dyDescent="0.3">
      <c r="A479" s="51" t="s">
        <v>98</v>
      </c>
      <c r="B479" s="70">
        <v>0.41176470588235292</v>
      </c>
      <c r="C479" s="24">
        <v>15</v>
      </c>
      <c r="D479" s="4"/>
      <c r="E479" s="4"/>
      <c r="F479" s="4"/>
      <c r="G479" s="4"/>
      <c r="H479" s="4"/>
      <c r="I479" s="4"/>
      <c r="J479" s="4"/>
      <c r="K479" s="4"/>
      <c r="L479" s="4"/>
      <c r="M479" s="4"/>
      <c r="N479" s="4"/>
    </row>
    <row r="480" spans="1:14" x14ac:dyDescent="0.3">
      <c r="A480" s="51" t="s">
        <v>128</v>
      </c>
      <c r="B480" s="70">
        <v>0.11764705882352941</v>
      </c>
      <c r="C480" s="24">
        <v>4</v>
      </c>
      <c r="D480" s="4"/>
      <c r="E480" s="4"/>
      <c r="F480" s="4"/>
      <c r="G480" s="4"/>
      <c r="H480" s="4"/>
      <c r="I480" s="4"/>
      <c r="J480" s="4"/>
      <c r="K480" s="4"/>
      <c r="L480" s="4"/>
      <c r="M480" s="4"/>
      <c r="N480" s="4"/>
    </row>
    <row r="481" spans="1:14" x14ac:dyDescent="0.3">
      <c r="A481" s="51" t="s">
        <v>122</v>
      </c>
      <c r="B481" s="70">
        <v>0.14705882352941177</v>
      </c>
      <c r="C481" s="24">
        <v>5</v>
      </c>
      <c r="D481" s="4"/>
      <c r="E481" s="4"/>
      <c r="F481" s="4"/>
      <c r="G481" s="4"/>
      <c r="H481" s="4"/>
      <c r="I481" s="4"/>
      <c r="J481" s="4"/>
      <c r="K481" s="4"/>
      <c r="L481" s="4"/>
      <c r="M481" s="4"/>
      <c r="N481" s="4"/>
    </row>
    <row r="482" spans="1:14" x14ac:dyDescent="0.3">
      <c r="A482" s="50" t="s">
        <v>195</v>
      </c>
      <c r="B482" s="80">
        <v>1</v>
      </c>
      <c r="C482" s="23">
        <v>35</v>
      </c>
      <c r="D482" s="4"/>
      <c r="E482" s="4"/>
      <c r="F482" s="4"/>
      <c r="G482" s="4"/>
      <c r="H482" s="4"/>
      <c r="I482" s="4"/>
      <c r="J482" s="4"/>
      <c r="K482" s="4"/>
      <c r="L482" s="4"/>
      <c r="M482" s="4"/>
      <c r="N482" s="4"/>
    </row>
    <row r="483" spans="1:14" ht="27.1" customHeight="1" x14ac:dyDescent="0.3">
      <c r="A483" s="15"/>
      <c r="B483" s="77"/>
      <c r="C483" s="24"/>
      <c r="D483" s="4"/>
      <c r="E483" s="4"/>
      <c r="F483" s="4"/>
      <c r="G483" s="4"/>
      <c r="H483" s="4"/>
      <c r="I483" s="4"/>
      <c r="J483" s="4"/>
      <c r="K483" s="4"/>
      <c r="L483" s="4"/>
      <c r="M483" s="4"/>
      <c r="N483" s="4"/>
    </row>
    <row r="484" spans="1:14" ht="28.8" customHeight="1" x14ac:dyDescent="0.3">
      <c r="A484" s="15"/>
      <c r="B484" s="77"/>
      <c r="C484" s="24"/>
      <c r="D484" s="4"/>
      <c r="E484" s="4"/>
      <c r="F484" s="4"/>
      <c r="G484" s="4"/>
      <c r="H484" s="4"/>
      <c r="I484" s="4"/>
      <c r="J484" s="4"/>
      <c r="K484" s="4"/>
      <c r="L484" s="4"/>
      <c r="M484" s="4"/>
      <c r="N484" s="4"/>
    </row>
    <row r="485" spans="1:14" x14ac:dyDescent="0.3">
      <c r="A485" s="4"/>
      <c r="B485" s="77"/>
      <c r="C485" s="4"/>
      <c r="D485" s="4"/>
      <c r="E485" s="4"/>
      <c r="F485" s="4"/>
      <c r="G485" s="4"/>
      <c r="H485" s="4"/>
      <c r="I485" s="4"/>
      <c r="J485" s="4"/>
      <c r="K485" s="4"/>
      <c r="L485" s="4"/>
      <c r="M485" s="4"/>
      <c r="N485" s="4"/>
    </row>
    <row r="486" spans="1:14" ht="61.85" customHeight="1" x14ac:dyDescent="0.3">
      <c r="A486" s="47" t="s">
        <v>254</v>
      </c>
      <c r="B486" s="81" t="s">
        <v>253</v>
      </c>
      <c r="C486" s="8"/>
      <c r="D486" s="2"/>
      <c r="E486" s="2"/>
      <c r="F486" s="2"/>
      <c r="G486" s="2"/>
      <c r="H486" s="2"/>
      <c r="I486" s="2"/>
      <c r="J486" s="2"/>
      <c r="K486" s="2"/>
      <c r="L486" s="2"/>
      <c r="M486" s="2"/>
      <c r="N486" s="2"/>
    </row>
    <row r="487" spans="1:14" x14ac:dyDescent="0.3">
      <c r="A487" s="49" t="s">
        <v>106</v>
      </c>
      <c r="B487" s="69">
        <v>8.8235294117647065E-2</v>
      </c>
      <c r="C487" s="22">
        <v>3</v>
      </c>
      <c r="D487" s="4"/>
      <c r="E487" s="4"/>
      <c r="F487" s="4"/>
      <c r="G487" s="4"/>
      <c r="H487" s="4"/>
      <c r="I487" s="4"/>
      <c r="J487" s="4"/>
      <c r="K487" s="4"/>
      <c r="L487" s="4"/>
      <c r="M487" s="4"/>
      <c r="N487" s="4"/>
    </row>
    <row r="488" spans="1:14" x14ac:dyDescent="0.3">
      <c r="A488" s="51" t="s">
        <v>107</v>
      </c>
      <c r="B488" s="70">
        <v>0.14705882352941177</v>
      </c>
      <c r="C488" s="24">
        <v>5</v>
      </c>
      <c r="D488" s="4"/>
      <c r="E488" s="4"/>
      <c r="F488" s="4"/>
      <c r="G488" s="4"/>
      <c r="H488" s="4"/>
      <c r="I488" s="4"/>
      <c r="J488" s="4"/>
      <c r="K488" s="4"/>
      <c r="L488" s="4"/>
      <c r="M488" s="4"/>
      <c r="N488" s="4"/>
    </row>
    <row r="489" spans="1:14" x14ac:dyDescent="0.3">
      <c r="A489" s="51" t="s">
        <v>98</v>
      </c>
      <c r="B489" s="70">
        <v>0.38235294117647056</v>
      </c>
      <c r="C489" s="24">
        <v>13</v>
      </c>
      <c r="D489" s="4"/>
      <c r="E489" s="4"/>
      <c r="F489" s="4"/>
      <c r="G489" s="4"/>
      <c r="H489" s="4"/>
      <c r="I489" s="4"/>
      <c r="J489" s="4"/>
      <c r="K489" s="4"/>
      <c r="L489" s="4"/>
      <c r="M489" s="4"/>
      <c r="N489" s="4"/>
    </row>
    <row r="490" spans="1:14" x14ac:dyDescent="0.3">
      <c r="A490" s="51" t="s">
        <v>128</v>
      </c>
      <c r="B490" s="70">
        <v>0.17647058823529413</v>
      </c>
      <c r="C490" s="24">
        <v>7</v>
      </c>
      <c r="D490" s="4"/>
      <c r="E490" s="4"/>
      <c r="F490" s="4"/>
      <c r="G490" s="4"/>
      <c r="H490" s="4"/>
      <c r="I490" s="4"/>
      <c r="J490" s="4"/>
      <c r="K490" s="4"/>
      <c r="L490" s="4"/>
      <c r="M490" s="4"/>
      <c r="N490" s="4"/>
    </row>
    <row r="491" spans="1:14" x14ac:dyDescent="0.3">
      <c r="A491" s="51" t="s">
        <v>122</v>
      </c>
      <c r="B491" s="70">
        <v>0.20588235294117646</v>
      </c>
      <c r="C491" s="24">
        <v>7</v>
      </c>
      <c r="D491" s="4"/>
      <c r="E491" s="4"/>
      <c r="F491" s="4"/>
      <c r="G491" s="4"/>
      <c r="H491" s="4"/>
      <c r="I491" s="4"/>
      <c r="J491" s="4"/>
      <c r="K491" s="4"/>
      <c r="L491" s="4"/>
      <c r="M491" s="4"/>
      <c r="N491" s="4"/>
    </row>
    <row r="492" spans="1:14" x14ac:dyDescent="0.3">
      <c r="A492" s="50" t="s">
        <v>195</v>
      </c>
      <c r="B492" s="80">
        <v>1</v>
      </c>
      <c r="C492" s="23">
        <v>35</v>
      </c>
      <c r="D492" s="4"/>
      <c r="E492" s="4"/>
      <c r="F492" s="4"/>
      <c r="G492" s="4"/>
      <c r="H492" s="4"/>
      <c r="I492" s="4"/>
      <c r="J492" s="4"/>
      <c r="K492" s="4"/>
      <c r="L492" s="4"/>
      <c r="M492" s="4"/>
      <c r="N492" s="4"/>
    </row>
    <row r="493" spans="1:14" ht="30.05" customHeight="1" x14ac:dyDescent="0.3">
      <c r="A493" s="15"/>
      <c r="B493" s="82"/>
      <c r="C493" s="24"/>
      <c r="D493" s="4"/>
      <c r="E493" s="4"/>
      <c r="F493" s="4"/>
      <c r="G493" s="4"/>
      <c r="H493" s="4"/>
      <c r="I493" s="4"/>
      <c r="J493" s="4"/>
      <c r="K493" s="4"/>
      <c r="L493" s="4"/>
      <c r="M493" s="4"/>
      <c r="N493" s="4"/>
    </row>
    <row r="494" spans="1:14" ht="28.8" customHeight="1" x14ac:dyDescent="0.3">
      <c r="A494" s="15"/>
      <c r="B494" s="77"/>
      <c r="C494" s="24"/>
      <c r="D494" s="4"/>
      <c r="E494" s="4"/>
      <c r="F494" s="4"/>
      <c r="G494" s="4"/>
      <c r="H494" s="4"/>
      <c r="I494" s="4"/>
      <c r="J494" s="4"/>
      <c r="K494" s="4"/>
      <c r="L494" s="4"/>
      <c r="M494" s="4"/>
      <c r="N494" s="4"/>
    </row>
    <row r="495" spans="1:14" x14ac:dyDescent="0.3">
      <c r="A495" s="4"/>
      <c r="B495" s="77"/>
      <c r="C495" s="4"/>
      <c r="D495" s="4"/>
      <c r="E495" s="4"/>
      <c r="F495" s="4"/>
      <c r="G495" s="4"/>
      <c r="H495" s="4"/>
      <c r="I495" s="4"/>
      <c r="J495" s="4"/>
      <c r="K495" s="4"/>
      <c r="L495" s="4"/>
      <c r="M495" s="4"/>
      <c r="N495" s="4"/>
    </row>
    <row r="496" spans="1:14" ht="50.4" customHeight="1" x14ac:dyDescent="0.3">
      <c r="A496" s="8" t="s">
        <v>256</v>
      </c>
      <c r="B496" s="78" t="s">
        <v>255</v>
      </c>
      <c r="C496" s="8"/>
      <c r="D496" s="2"/>
      <c r="E496" s="2"/>
      <c r="F496" s="2"/>
      <c r="G496" s="2"/>
      <c r="H496" s="2"/>
      <c r="I496" s="2"/>
      <c r="J496" s="2"/>
      <c r="K496" s="2"/>
      <c r="L496" s="2"/>
      <c r="M496" s="2"/>
      <c r="N496" s="2"/>
    </row>
    <row r="497" spans="1:14" x14ac:dyDescent="0.3">
      <c r="A497" s="15" t="s">
        <v>106</v>
      </c>
      <c r="B497" s="71">
        <v>0.14705882352941177</v>
      </c>
      <c r="C497" s="24">
        <v>5</v>
      </c>
      <c r="D497" s="4"/>
      <c r="E497" s="4"/>
      <c r="F497" s="4"/>
      <c r="G497" s="4"/>
      <c r="H497" s="4"/>
      <c r="I497" s="4"/>
      <c r="J497" s="4"/>
      <c r="K497" s="4"/>
      <c r="L497" s="4"/>
      <c r="M497" s="4"/>
      <c r="N497" s="4"/>
    </row>
    <row r="498" spans="1:14" x14ac:dyDescent="0.3">
      <c r="A498" s="15" t="s">
        <v>107</v>
      </c>
      <c r="B498" s="71">
        <v>0.11764705882352941</v>
      </c>
      <c r="C498" s="24">
        <v>4</v>
      </c>
      <c r="D498" s="4"/>
      <c r="E498" s="4"/>
      <c r="F498" s="4"/>
      <c r="G498" s="4"/>
      <c r="H498" s="4"/>
      <c r="I498" s="4"/>
      <c r="J498" s="4"/>
      <c r="K498" s="4"/>
      <c r="L498" s="4"/>
      <c r="M498" s="4"/>
      <c r="N498" s="4"/>
    </row>
    <row r="499" spans="1:14" x14ac:dyDescent="0.3">
      <c r="A499" s="15" t="s">
        <v>98</v>
      </c>
      <c r="B499" s="71">
        <v>0.29411764705882354</v>
      </c>
      <c r="C499" s="24">
        <v>10</v>
      </c>
      <c r="D499" s="4"/>
      <c r="E499" s="4"/>
      <c r="F499" s="4"/>
      <c r="G499" s="4"/>
      <c r="H499" s="4"/>
      <c r="I499" s="4"/>
      <c r="J499" s="4"/>
      <c r="K499" s="4"/>
      <c r="L499" s="4"/>
      <c r="M499" s="4"/>
      <c r="N499" s="4"/>
    </row>
    <row r="500" spans="1:14" x14ac:dyDescent="0.3">
      <c r="A500" s="15" t="s">
        <v>128</v>
      </c>
      <c r="B500" s="71">
        <v>0.14705882352941177</v>
      </c>
      <c r="C500" s="24">
        <v>6</v>
      </c>
      <c r="D500" s="4"/>
      <c r="E500" s="4"/>
      <c r="F500" s="4"/>
      <c r="G500" s="4"/>
      <c r="H500" s="4"/>
      <c r="I500" s="4"/>
      <c r="J500" s="4"/>
      <c r="K500" s="4"/>
      <c r="L500" s="4"/>
      <c r="M500" s="4"/>
      <c r="N500" s="4"/>
    </row>
    <row r="501" spans="1:14" x14ac:dyDescent="0.3">
      <c r="A501" s="15" t="s">
        <v>123</v>
      </c>
      <c r="B501" s="71">
        <v>8.8235294117647065E-2</v>
      </c>
      <c r="C501" s="24">
        <v>3</v>
      </c>
      <c r="D501" s="4"/>
      <c r="E501" s="4"/>
      <c r="F501" s="4"/>
      <c r="G501" s="4"/>
      <c r="H501" s="4"/>
      <c r="I501" s="4"/>
      <c r="J501" s="4"/>
      <c r="K501" s="4"/>
      <c r="L501" s="4"/>
      <c r="M501" s="4"/>
      <c r="N501" s="4"/>
    </row>
    <row r="502" spans="1:14" x14ac:dyDescent="0.3">
      <c r="A502" s="15" t="s">
        <v>122</v>
      </c>
      <c r="B502" s="71">
        <v>0.20588235294117646</v>
      </c>
      <c r="C502" s="24">
        <v>7</v>
      </c>
      <c r="D502" s="4"/>
      <c r="E502" s="4"/>
      <c r="F502" s="4"/>
      <c r="G502" s="4"/>
      <c r="H502" s="4"/>
      <c r="I502" s="4"/>
      <c r="J502" s="4"/>
      <c r="K502" s="4"/>
      <c r="L502" s="4"/>
      <c r="M502" s="4"/>
      <c r="N502" s="4"/>
    </row>
    <row r="503" spans="1:14" x14ac:dyDescent="0.3">
      <c r="A503" s="16" t="s">
        <v>195</v>
      </c>
      <c r="B503" s="76">
        <v>1</v>
      </c>
      <c r="C503" s="23">
        <v>35</v>
      </c>
      <c r="D503" s="4"/>
      <c r="E503" s="4"/>
      <c r="F503" s="4"/>
      <c r="G503" s="4"/>
      <c r="H503" s="4"/>
      <c r="I503" s="4"/>
      <c r="J503" s="4"/>
      <c r="K503" s="4"/>
      <c r="L503" s="4"/>
      <c r="M503" s="4"/>
      <c r="N503" s="4"/>
    </row>
    <row r="504" spans="1:14" ht="28.2" customHeight="1" x14ac:dyDescent="0.3">
      <c r="A504" s="19"/>
      <c r="B504" s="71"/>
      <c r="C504" s="24"/>
      <c r="D504" s="4"/>
      <c r="E504" s="4"/>
      <c r="F504" s="4"/>
      <c r="G504" s="4"/>
      <c r="H504" s="4"/>
      <c r="I504" s="4"/>
      <c r="J504" s="4"/>
      <c r="K504" s="4"/>
      <c r="L504" s="4"/>
      <c r="M504" s="4"/>
      <c r="N504" s="4"/>
    </row>
    <row r="505" spans="1:14" ht="30.05" customHeight="1" x14ac:dyDescent="0.3">
      <c r="A505" s="19"/>
      <c r="B505" s="71"/>
      <c r="C505" s="24"/>
      <c r="D505" s="4"/>
      <c r="E505" s="4"/>
      <c r="F505" s="4"/>
      <c r="G505" s="4"/>
      <c r="H505" s="4"/>
      <c r="I505" s="4"/>
      <c r="J505" s="4"/>
      <c r="K505" s="4"/>
      <c r="L505" s="4"/>
      <c r="M505" s="4"/>
      <c r="N505" s="4"/>
    </row>
    <row r="506" spans="1:14" x14ac:dyDescent="0.3">
      <c r="A506" s="4"/>
      <c r="B506" s="77"/>
      <c r="C506" s="4"/>
      <c r="D506" s="4"/>
      <c r="E506" s="4"/>
      <c r="F506" s="4"/>
      <c r="G506" s="4"/>
      <c r="H506" s="4"/>
      <c r="I506" s="4"/>
      <c r="J506" s="4"/>
      <c r="K506" s="4"/>
      <c r="L506" s="4"/>
      <c r="M506" s="4"/>
      <c r="N506" s="4"/>
    </row>
    <row r="507" spans="1:14" ht="54.65" customHeight="1" x14ac:dyDescent="0.3">
      <c r="A507" s="47" t="s">
        <v>258</v>
      </c>
      <c r="B507" s="81" t="s">
        <v>257</v>
      </c>
      <c r="C507" s="2"/>
      <c r="D507" s="2"/>
      <c r="E507" s="2"/>
      <c r="F507" s="2"/>
      <c r="G507" s="2"/>
      <c r="H507" s="2"/>
      <c r="I507" s="2"/>
      <c r="J507" s="2"/>
      <c r="K507" s="2"/>
      <c r="L507" s="2"/>
      <c r="M507" s="2"/>
      <c r="N507" s="2"/>
    </row>
    <row r="508" spans="1:14" x14ac:dyDescent="0.3">
      <c r="A508" s="51" t="s">
        <v>106</v>
      </c>
      <c r="B508" s="70">
        <v>0.18181818181818182</v>
      </c>
      <c r="C508" s="24">
        <v>6</v>
      </c>
      <c r="D508" s="4"/>
      <c r="E508" s="4"/>
      <c r="F508" s="4"/>
      <c r="G508" s="4"/>
      <c r="H508" s="4"/>
      <c r="I508" s="4"/>
      <c r="J508" s="4"/>
      <c r="K508" s="4"/>
      <c r="L508" s="4"/>
      <c r="M508" s="4"/>
      <c r="N508" s="4"/>
    </row>
    <row r="509" spans="1:14" x14ac:dyDescent="0.3">
      <c r="A509" s="51" t="s">
        <v>107</v>
      </c>
      <c r="B509" s="70">
        <v>9.0909090909090912E-2</v>
      </c>
      <c r="C509" s="24">
        <v>3</v>
      </c>
      <c r="D509" s="4"/>
      <c r="E509" s="4"/>
      <c r="F509" s="4"/>
      <c r="G509" s="4"/>
      <c r="H509" s="4"/>
      <c r="I509" s="4"/>
      <c r="J509" s="4"/>
      <c r="K509" s="4"/>
      <c r="L509" s="4"/>
      <c r="M509" s="4"/>
      <c r="N509" s="4"/>
    </row>
    <row r="510" spans="1:14" x14ac:dyDescent="0.3">
      <c r="A510" s="51" t="s">
        <v>98</v>
      </c>
      <c r="B510" s="70">
        <v>0.39393939393939392</v>
      </c>
      <c r="C510" s="24">
        <v>14</v>
      </c>
      <c r="D510" s="4"/>
      <c r="E510" s="4"/>
      <c r="F510" s="4"/>
      <c r="G510" s="4"/>
      <c r="H510" s="4"/>
      <c r="I510" s="4"/>
      <c r="J510" s="4"/>
      <c r="K510" s="4"/>
      <c r="L510" s="4"/>
      <c r="M510" s="4"/>
      <c r="N510" s="4"/>
    </row>
    <row r="511" spans="1:14" x14ac:dyDescent="0.3">
      <c r="A511" s="51" t="s">
        <v>128</v>
      </c>
      <c r="B511" s="70">
        <v>9.0909090909090912E-2</v>
      </c>
      <c r="C511" s="24">
        <v>3</v>
      </c>
      <c r="D511" s="4"/>
      <c r="E511" s="4"/>
      <c r="F511" s="4"/>
      <c r="G511" s="4"/>
      <c r="H511" s="4"/>
      <c r="I511" s="4"/>
      <c r="J511" s="4"/>
      <c r="K511" s="4"/>
      <c r="L511" s="4"/>
      <c r="M511" s="4"/>
      <c r="N511" s="4"/>
    </row>
    <row r="512" spans="1:14" x14ac:dyDescent="0.3">
      <c r="A512" s="51" t="s">
        <v>122</v>
      </c>
      <c r="B512" s="70">
        <v>0.24242424242424243</v>
      </c>
      <c r="C512" s="24">
        <v>8</v>
      </c>
      <c r="D512" s="4"/>
      <c r="E512" s="4"/>
      <c r="F512" s="4"/>
      <c r="G512" s="4"/>
      <c r="H512" s="4"/>
      <c r="I512" s="4"/>
      <c r="J512" s="4"/>
      <c r="K512" s="4"/>
      <c r="L512" s="4"/>
      <c r="M512" s="4"/>
      <c r="N512" s="4"/>
    </row>
    <row r="513" spans="1:14" x14ac:dyDescent="0.3">
      <c r="A513" s="50" t="s">
        <v>195</v>
      </c>
      <c r="B513" s="80">
        <v>1</v>
      </c>
      <c r="C513" s="23">
        <v>34</v>
      </c>
      <c r="D513" s="4"/>
      <c r="E513" s="4"/>
      <c r="F513" s="4"/>
      <c r="G513" s="4"/>
      <c r="H513" s="4"/>
      <c r="I513" s="4"/>
      <c r="J513" s="4"/>
      <c r="K513" s="4"/>
      <c r="L513" s="4"/>
      <c r="M513" s="4"/>
      <c r="N513" s="4"/>
    </row>
    <row r="514" spans="1:14" ht="27.7" customHeight="1" x14ac:dyDescent="0.3">
      <c r="A514" s="15"/>
      <c r="B514" s="71"/>
      <c r="C514" s="24"/>
      <c r="D514" s="4"/>
      <c r="E514" s="4"/>
      <c r="F514" s="4"/>
      <c r="G514" s="4"/>
      <c r="H514" s="4"/>
      <c r="I514" s="4"/>
      <c r="J514" s="4"/>
      <c r="K514" s="4"/>
      <c r="L514" s="4"/>
      <c r="M514" s="4"/>
      <c r="N514" s="4"/>
    </row>
    <row r="515" spans="1:14" ht="30.7" customHeight="1" x14ac:dyDescent="0.3">
      <c r="A515" s="15"/>
      <c r="B515" s="83"/>
      <c r="C515" s="24"/>
      <c r="D515" s="4"/>
      <c r="E515" s="4"/>
      <c r="F515" s="4"/>
      <c r="G515" s="4"/>
      <c r="H515" s="4"/>
      <c r="I515" s="4"/>
      <c r="J515" s="4"/>
      <c r="K515" s="4"/>
      <c r="L515" s="4"/>
      <c r="M515" s="4"/>
      <c r="N515" s="4"/>
    </row>
    <row r="516" spans="1:14" x14ac:dyDescent="0.3">
      <c r="A516" s="4"/>
      <c r="B516" s="77"/>
      <c r="C516" s="4"/>
      <c r="D516" s="4"/>
      <c r="E516" s="4"/>
      <c r="F516" s="4"/>
      <c r="G516" s="4"/>
      <c r="H516" s="4"/>
      <c r="I516" s="4"/>
      <c r="J516" s="4"/>
      <c r="K516" s="4"/>
      <c r="L516" s="4"/>
      <c r="M516" s="4"/>
      <c r="N516" s="4"/>
    </row>
    <row r="517" spans="1:14" ht="58.7" customHeight="1" x14ac:dyDescent="0.3">
      <c r="A517" s="47" t="s">
        <v>260</v>
      </c>
      <c r="B517" s="81" t="s">
        <v>259</v>
      </c>
      <c r="C517" s="8"/>
      <c r="D517" s="2"/>
      <c r="E517" s="2"/>
      <c r="F517" s="2"/>
      <c r="G517" s="2"/>
      <c r="H517" s="2"/>
      <c r="I517" s="2"/>
      <c r="J517" s="2"/>
      <c r="K517" s="2"/>
      <c r="L517" s="2"/>
      <c r="M517" s="2"/>
      <c r="N517" s="2"/>
    </row>
    <row r="518" spans="1:14" x14ac:dyDescent="0.3">
      <c r="A518" s="49" t="s">
        <v>106</v>
      </c>
      <c r="B518" s="69">
        <v>0.18181818181818182</v>
      </c>
      <c r="C518" s="24">
        <v>2</v>
      </c>
      <c r="D518" s="4"/>
      <c r="E518" s="4"/>
      <c r="F518" s="4"/>
      <c r="G518" s="4"/>
      <c r="H518" s="4"/>
      <c r="I518" s="4"/>
      <c r="J518" s="4"/>
      <c r="K518" s="4"/>
      <c r="L518" s="4"/>
      <c r="M518" s="4"/>
      <c r="N518" s="4"/>
    </row>
    <row r="519" spans="1:14" x14ac:dyDescent="0.3">
      <c r="A519" s="49" t="s">
        <v>98</v>
      </c>
      <c r="B519" s="69">
        <v>9.0909090909090912E-2</v>
      </c>
      <c r="C519" s="24">
        <v>1</v>
      </c>
      <c r="D519" s="4"/>
      <c r="E519" s="4"/>
      <c r="F519" s="4"/>
      <c r="G519" s="4"/>
      <c r="H519" s="4"/>
      <c r="I519" s="4"/>
      <c r="J519" s="4"/>
      <c r="K519" s="4"/>
      <c r="L519" s="4"/>
      <c r="M519" s="4"/>
      <c r="N519" s="4"/>
    </row>
    <row r="520" spans="1:14" x14ac:dyDescent="0.3">
      <c r="A520" s="49" t="s">
        <v>128</v>
      </c>
      <c r="B520" s="69">
        <v>9.0909090909090912E-2</v>
      </c>
      <c r="C520" s="24">
        <v>1</v>
      </c>
      <c r="D520" s="4"/>
      <c r="E520" s="4"/>
      <c r="F520" s="4"/>
      <c r="G520" s="4"/>
      <c r="H520" s="4"/>
      <c r="I520" s="4"/>
      <c r="J520" s="4"/>
      <c r="K520" s="4"/>
      <c r="L520" s="4"/>
      <c r="M520" s="4"/>
      <c r="N520" s="4"/>
    </row>
    <row r="521" spans="1:14" x14ac:dyDescent="0.3">
      <c r="A521" s="49" t="s">
        <v>123</v>
      </c>
      <c r="B521" s="69">
        <v>9.0909090909090912E-2</v>
      </c>
      <c r="C521" s="24">
        <v>1</v>
      </c>
      <c r="D521" s="4"/>
      <c r="E521" s="4"/>
      <c r="F521" s="4"/>
      <c r="G521" s="4"/>
      <c r="H521" s="4"/>
      <c r="I521" s="4"/>
      <c r="J521" s="4"/>
      <c r="K521" s="4"/>
      <c r="L521" s="4"/>
      <c r="M521" s="4"/>
      <c r="N521" s="4"/>
    </row>
    <row r="522" spans="1:14" x14ac:dyDescent="0.3">
      <c r="A522" s="49" t="s">
        <v>122</v>
      </c>
      <c r="B522" s="69">
        <v>0.54545454545454541</v>
      </c>
      <c r="C522" s="24">
        <v>6</v>
      </c>
      <c r="D522" s="4"/>
      <c r="E522" s="4"/>
      <c r="F522" s="4"/>
      <c r="G522" s="4"/>
      <c r="H522" s="4"/>
      <c r="I522" s="4"/>
      <c r="J522" s="4"/>
      <c r="K522" s="4"/>
      <c r="L522" s="4"/>
      <c r="M522" s="4"/>
      <c r="N522" s="4"/>
    </row>
    <row r="523" spans="1:14" x14ac:dyDescent="0.3">
      <c r="A523" s="50" t="s">
        <v>195</v>
      </c>
      <c r="B523" s="80">
        <v>1</v>
      </c>
      <c r="C523" s="23">
        <v>11</v>
      </c>
      <c r="D523" s="4"/>
      <c r="E523" s="4"/>
      <c r="F523" s="4"/>
      <c r="G523" s="4"/>
      <c r="H523" s="4"/>
      <c r="I523" s="4"/>
      <c r="J523" s="4"/>
      <c r="K523" s="4"/>
      <c r="L523" s="4"/>
      <c r="M523" s="4"/>
      <c r="N523" s="4"/>
    </row>
    <row r="524" spans="1:14" ht="28.8" customHeight="1" x14ac:dyDescent="0.3">
      <c r="A524" s="15"/>
      <c r="B524" s="82"/>
      <c r="C524" s="24"/>
      <c r="D524" s="4"/>
      <c r="E524" s="4"/>
      <c r="F524" s="4"/>
      <c r="G524" s="4"/>
      <c r="H524" s="4"/>
      <c r="I524" s="4"/>
      <c r="J524" s="4"/>
      <c r="K524" s="4"/>
      <c r="L524" s="4"/>
      <c r="M524" s="4"/>
      <c r="N524" s="4"/>
    </row>
    <row r="525" spans="1:14" ht="30.7" customHeight="1" x14ac:dyDescent="0.3">
      <c r="A525" s="15"/>
      <c r="B525" s="82"/>
      <c r="C525" s="24"/>
      <c r="D525" s="4"/>
      <c r="E525" s="4"/>
      <c r="F525" s="4"/>
      <c r="G525" s="4"/>
      <c r="H525" s="4"/>
      <c r="I525" s="4"/>
      <c r="J525" s="4"/>
      <c r="K525" s="4"/>
      <c r="L525" s="4"/>
      <c r="M525" s="4"/>
      <c r="N525" s="4"/>
    </row>
    <row r="526" spans="1:14" x14ac:dyDescent="0.3">
      <c r="A526" s="4"/>
      <c r="B526" s="77"/>
      <c r="C526" s="4"/>
      <c r="D526" s="4"/>
      <c r="E526" s="4"/>
      <c r="F526" s="4"/>
      <c r="G526" s="4"/>
      <c r="H526" s="4"/>
      <c r="I526" s="4"/>
      <c r="J526" s="4"/>
      <c r="K526" s="4"/>
      <c r="L526" s="4"/>
      <c r="M526" s="4"/>
    </row>
    <row r="527" spans="1:14" ht="86.4" customHeight="1" x14ac:dyDescent="0.3">
      <c r="A527" s="36" t="s">
        <v>309</v>
      </c>
      <c r="B527" s="84"/>
      <c r="C527" s="2"/>
      <c r="D527" s="2"/>
      <c r="E527" s="2"/>
      <c r="F527" s="2"/>
      <c r="G527" s="2"/>
      <c r="H527" s="2"/>
      <c r="I527" s="2"/>
      <c r="J527" s="2"/>
      <c r="K527" s="2"/>
      <c r="L527" s="2"/>
      <c r="M527" s="2"/>
      <c r="N527" s="2"/>
    </row>
    <row r="528" spans="1:14" x14ac:dyDescent="0.3">
      <c r="A528" s="4"/>
      <c r="B528" s="77"/>
      <c r="C528" s="4"/>
      <c r="D528" s="4"/>
      <c r="E528" s="4"/>
      <c r="F528" s="4"/>
      <c r="G528" s="4"/>
      <c r="H528" s="4"/>
      <c r="I528" s="4"/>
      <c r="J528" s="4"/>
      <c r="K528" s="4"/>
      <c r="L528" s="4"/>
      <c r="M528" s="4"/>
      <c r="N528" s="4"/>
    </row>
    <row r="529" spans="1:14" ht="29.45" customHeight="1" x14ac:dyDescent="0.3">
      <c r="A529" s="32"/>
      <c r="B529" s="83"/>
      <c r="C529" s="14"/>
      <c r="D529" s="4"/>
      <c r="E529" s="4"/>
      <c r="F529" s="4"/>
      <c r="G529" s="4"/>
      <c r="H529" s="4"/>
      <c r="I529" s="4"/>
      <c r="J529" s="4"/>
      <c r="K529" s="4"/>
      <c r="L529" s="4"/>
      <c r="M529" s="4"/>
      <c r="N529" s="4"/>
    </row>
    <row r="530" spans="1:14" ht="25.85" customHeight="1" x14ac:dyDescent="0.3">
      <c r="A530" s="32"/>
      <c r="B530" s="83"/>
      <c r="C530" s="14"/>
      <c r="D530" s="4"/>
      <c r="E530" s="4"/>
      <c r="F530" s="4"/>
      <c r="G530" s="4"/>
      <c r="H530" s="4"/>
      <c r="I530" s="4"/>
      <c r="J530" s="4"/>
      <c r="K530" s="4"/>
      <c r="L530" s="4"/>
      <c r="M530" s="4"/>
      <c r="N530" s="4"/>
    </row>
    <row r="531" spans="1:14" x14ac:dyDescent="0.3">
      <c r="B531" s="85"/>
    </row>
    <row r="532" spans="1:14" x14ac:dyDescent="0.3">
      <c r="B532" s="85"/>
    </row>
    <row r="533" spans="1:14" x14ac:dyDescent="0.3">
      <c r="B533" s="85"/>
    </row>
    <row r="534" spans="1:14" x14ac:dyDescent="0.3">
      <c r="B534" s="85"/>
    </row>
    <row r="535" spans="1:14" x14ac:dyDescent="0.3">
      <c r="B535" s="85"/>
    </row>
    <row r="536" spans="1:14" x14ac:dyDescent="0.3">
      <c r="B536" s="85"/>
    </row>
    <row r="537" spans="1:14" x14ac:dyDescent="0.3">
      <c r="B537" s="85"/>
    </row>
    <row r="538" spans="1:14" x14ac:dyDescent="0.3">
      <c r="B538" s="85"/>
    </row>
    <row r="539" spans="1:14" x14ac:dyDescent="0.3">
      <c r="B539" s="85"/>
    </row>
    <row r="540" spans="1:14" x14ac:dyDescent="0.3">
      <c r="B540" s="85"/>
    </row>
    <row r="541" spans="1:14" x14ac:dyDescent="0.3">
      <c r="B541" s="85"/>
    </row>
    <row r="542" spans="1:14" x14ac:dyDescent="0.3">
      <c r="B542" s="85"/>
    </row>
    <row r="543" spans="1:14" x14ac:dyDescent="0.3">
      <c r="B543" s="85"/>
    </row>
    <row r="544" spans="1:14" x14ac:dyDescent="0.3">
      <c r="B544" s="85"/>
    </row>
    <row r="545" spans="2:2" x14ac:dyDescent="0.3">
      <c r="B545" s="85"/>
    </row>
    <row r="546" spans="2:2" x14ac:dyDescent="0.3">
      <c r="B546" s="85"/>
    </row>
    <row r="547" spans="2:2" x14ac:dyDescent="0.3">
      <c r="B547" s="85"/>
    </row>
    <row r="548" spans="2:2" x14ac:dyDescent="0.3">
      <c r="B548" s="85"/>
    </row>
    <row r="549" spans="2:2" x14ac:dyDescent="0.3">
      <c r="B549" s="85"/>
    </row>
    <row r="550" spans="2:2" x14ac:dyDescent="0.3">
      <c r="B550" s="85"/>
    </row>
    <row r="551" spans="2:2" x14ac:dyDescent="0.3">
      <c r="B551" s="85"/>
    </row>
  </sheetData>
  <phoneticPr fontId="7" type="noConversion"/>
  <pageMargins left="0.7" right="0.7" top="0.75" bottom="0.75" header="0.3" footer="0.3"/>
  <pageSetup paperSize="9" orientation="portrait" horizontalDpi="300" verticalDpi="0" r:id="rId63"/>
  <drawing r:id="rId6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AFD8C-3DE5-4ED6-B7C6-8491963EC1AF}">
  <dimension ref="A1:E10"/>
  <sheetViews>
    <sheetView workbookViewId="0">
      <selection activeCell="A5" sqref="A5"/>
    </sheetView>
  </sheetViews>
  <sheetFormatPr defaultRowHeight="15.05" x14ac:dyDescent="0.3"/>
  <cols>
    <col min="1" max="1" width="66.44140625" customWidth="1"/>
    <col min="2" max="2" width="8.88671875" customWidth="1"/>
    <col min="3" max="3" width="62.21875" customWidth="1"/>
  </cols>
  <sheetData>
    <row r="1" spans="1:5" x14ac:dyDescent="0.3">
      <c r="A1" s="22" t="s">
        <v>264</v>
      </c>
      <c r="B1" s="22"/>
      <c r="C1" s="22"/>
      <c r="D1" s="22"/>
      <c r="E1" s="22"/>
    </row>
    <row r="2" spans="1:5" x14ac:dyDescent="0.3">
      <c r="A2" s="22" t="s">
        <v>266</v>
      </c>
      <c r="B2" s="22"/>
      <c r="C2" s="22"/>
      <c r="D2" s="22"/>
      <c r="E2" s="22"/>
    </row>
    <row r="3" spans="1:5" x14ac:dyDescent="0.3">
      <c r="A3" s="22" t="s">
        <v>267</v>
      </c>
      <c r="B3" s="22"/>
      <c r="C3" s="22"/>
      <c r="D3" s="22"/>
      <c r="E3" s="22"/>
    </row>
    <row r="4" spans="1:5" x14ac:dyDescent="0.3">
      <c r="A4" s="6"/>
      <c r="B4" s="6"/>
      <c r="C4" s="6"/>
      <c r="D4" s="6"/>
      <c r="E4" s="6"/>
    </row>
    <row r="5" spans="1:5" x14ac:dyDescent="0.3">
      <c r="A5" s="27" t="s">
        <v>265</v>
      </c>
      <c r="B5" s="6"/>
      <c r="C5" s="6"/>
      <c r="D5" s="6"/>
      <c r="E5" s="6"/>
    </row>
    <row r="6" spans="1:5" ht="46.35" x14ac:dyDescent="0.3">
      <c r="A6" s="13" t="s">
        <v>157</v>
      </c>
    </row>
    <row r="7" spans="1:5" x14ac:dyDescent="0.3">
      <c r="A7" s="6" t="s">
        <v>110</v>
      </c>
      <c r="C7" s="3"/>
    </row>
    <row r="8" spans="1:5" ht="46.35" x14ac:dyDescent="0.3">
      <c r="A8" s="13" t="s">
        <v>164</v>
      </c>
    </row>
    <row r="9" spans="1:5" ht="46.35" x14ac:dyDescent="0.3">
      <c r="A9" s="13" t="s">
        <v>186</v>
      </c>
    </row>
    <row r="10" spans="1:5" ht="102.7" x14ac:dyDescent="0.3">
      <c r="A10" s="31" t="s">
        <v>194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62433-BE80-435A-BA67-C19849BAE262}">
  <dimension ref="A1:E3"/>
  <sheetViews>
    <sheetView workbookViewId="0"/>
  </sheetViews>
  <sheetFormatPr defaultRowHeight="15.05" x14ac:dyDescent="0.3"/>
  <cols>
    <col min="1" max="1" width="53.44140625" customWidth="1"/>
  </cols>
  <sheetData>
    <row r="1" spans="1:5" x14ac:dyDescent="0.3">
      <c r="A1" s="22" t="s">
        <v>264</v>
      </c>
      <c r="B1" s="22"/>
      <c r="C1" s="22"/>
      <c r="D1" s="22"/>
      <c r="E1" s="22"/>
    </row>
    <row r="2" spans="1:5" x14ac:dyDescent="0.3">
      <c r="A2" s="22" t="s">
        <v>199</v>
      </c>
      <c r="B2" s="22"/>
      <c r="C2" s="22"/>
      <c r="D2" s="22"/>
      <c r="E2" s="22">
        <v>0</v>
      </c>
    </row>
    <row r="3" spans="1:5" x14ac:dyDescent="0.3">
      <c r="A3" s="22" t="s">
        <v>200</v>
      </c>
      <c r="B3" s="22"/>
      <c r="C3" s="22"/>
      <c r="D3" s="22"/>
      <c r="E3" s="22">
        <v>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029A3-1EA5-4695-B4D1-1A7B1544D701}">
  <dimension ref="A1:A9"/>
  <sheetViews>
    <sheetView workbookViewId="0">
      <selection activeCell="A22" sqref="A22"/>
    </sheetView>
  </sheetViews>
  <sheetFormatPr defaultRowHeight="15.05" x14ac:dyDescent="0.3"/>
  <cols>
    <col min="1" max="1" width="54.44140625" customWidth="1"/>
  </cols>
  <sheetData>
    <row r="1" spans="1:1" x14ac:dyDescent="0.3">
      <c r="A1" s="27" t="s">
        <v>269</v>
      </c>
    </row>
    <row r="2" spans="1:1" x14ac:dyDescent="0.3">
      <c r="A2" s="22" t="s">
        <v>270</v>
      </c>
    </row>
    <row r="3" spans="1:1" x14ac:dyDescent="0.3">
      <c r="A3" s="27" t="s">
        <v>272</v>
      </c>
    </row>
    <row r="4" spans="1:1" x14ac:dyDescent="0.3">
      <c r="A4" s="6"/>
    </row>
    <row r="5" spans="1:1" x14ac:dyDescent="0.3">
      <c r="A5" s="27" t="s">
        <v>265</v>
      </c>
    </row>
    <row r="6" spans="1:1" x14ac:dyDescent="0.3">
      <c r="A6" s="27"/>
    </row>
    <row r="7" spans="1:1" x14ac:dyDescent="0.3">
      <c r="A7" s="6" t="s">
        <v>146</v>
      </c>
    </row>
    <row r="8" spans="1:1" ht="23.8" x14ac:dyDescent="0.3">
      <c r="A8" s="13" t="s">
        <v>153</v>
      </c>
    </row>
    <row r="9" spans="1:1" ht="23.8" x14ac:dyDescent="0.3">
      <c r="A9" s="13" t="s">
        <v>188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8BA16-17E7-4157-ACFB-F5A217ACBC46}">
  <dimension ref="A1:A13"/>
  <sheetViews>
    <sheetView workbookViewId="0">
      <selection activeCell="A5" sqref="A5"/>
    </sheetView>
  </sheetViews>
  <sheetFormatPr defaultRowHeight="15.05" x14ac:dyDescent="0.3"/>
  <cols>
    <col min="1" max="1" width="62.77734375" customWidth="1"/>
  </cols>
  <sheetData>
    <row r="1" spans="1:1" x14ac:dyDescent="0.3">
      <c r="A1" s="27" t="s">
        <v>271</v>
      </c>
    </row>
    <row r="2" spans="1:1" x14ac:dyDescent="0.3">
      <c r="A2" s="22" t="s">
        <v>273</v>
      </c>
    </row>
    <row r="3" spans="1:1" x14ac:dyDescent="0.3">
      <c r="A3" s="22" t="s">
        <v>274</v>
      </c>
    </row>
    <row r="4" spans="1:1" x14ac:dyDescent="0.3">
      <c r="A4" s="6"/>
    </row>
    <row r="5" spans="1:1" x14ac:dyDescent="0.3">
      <c r="A5" s="27" t="s">
        <v>265</v>
      </c>
    </row>
    <row r="6" spans="1:1" x14ac:dyDescent="0.3">
      <c r="A6" s="6"/>
    </row>
    <row r="7" spans="1:1" x14ac:dyDescent="0.3">
      <c r="A7" s="6" t="s">
        <v>92</v>
      </c>
    </row>
    <row r="8" spans="1:1" x14ac:dyDescent="0.3">
      <c r="A8" s="31" t="s">
        <v>111</v>
      </c>
    </row>
    <row r="9" spans="1:1" ht="237.95" x14ac:dyDescent="0.3">
      <c r="A9" s="31" t="s">
        <v>121</v>
      </c>
    </row>
    <row r="10" spans="1:1" x14ac:dyDescent="0.3">
      <c r="A10" s="31" t="s">
        <v>154</v>
      </c>
    </row>
    <row r="11" spans="1:1" ht="35.1" x14ac:dyDescent="0.3">
      <c r="A11" s="31" t="s">
        <v>158</v>
      </c>
    </row>
    <row r="12" spans="1:1" ht="57.6" x14ac:dyDescent="0.3">
      <c r="A12" s="31" t="s">
        <v>165</v>
      </c>
    </row>
    <row r="13" spans="1:1" ht="23.8" x14ac:dyDescent="0.3">
      <c r="A13" s="13" t="s">
        <v>173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E31E1-7620-4530-A68A-49B636D8DA41}">
  <dimension ref="A1:A11"/>
  <sheetViews>
    <sheetView workbookViewId="0">
      <selection activeCell="A5" sqref="A5"/>
    </sheetView>
  </sheetViews>
  <sheetFormatPr defaultRowHeight="15.05" x14ac:dyDescent="0.3"/>
  <cols>
    <col min="1" max="1" width="53.33203125" customWidth="1"/>
  </cols>
  <sheetData>
    <row r="1" spans="1:1" x14ac:dyDescent="0.3">
      <c r="A1" s="27" t="s">
        <v>234</v>
      </c>
    </row>
    <row r="2" spans="1:1" x14ac:dyDescent="0.3">
      <c r="A2" s="22" t="s">
        <v>276</v>
      </c>
    </row>
    <row r="3" spans="1:1" x14ac:dyDescent="0.3">
      <c r="A3" s="22" t="s">
        <v>275</v>
      </c>
    </row>
    <row r="4" spans="1:1" x14ac:dyDescent="0.3">
      <c r="A4" s="22"/>
    </row>
    <row r="5" spans="1:1" x14ac:dyDescent="0.3">
      <c r="A5" s="22" t="s">
        <v>310</v>
      </c>
    </row>
    <row r="6" spans="1:1" x14ac:dyDescent="0.3">
      <c r="A6" s="22"/>
    </row>
    <row r="7" spans="1:1" ht="23.8" x14ac:dyDescent="0.3">
      <c r="A7" s="13" t="s">
        <v>134</v>
      </c>
    </row>
    <row r="8" spans="1:1" x14ac:dyDescent="0.3">
      <c r="A8" s="31" t="s">
        <v>147</v>
      </c>
    </row>
    <row r="9" spans="1:1" ht="23.8" x14ac:dyDescent="0.3">
      <c r="A9" s="31" t="s">
        <v>159</v>
      </c>
    </row>
    <row r="10" spans="1:1" ht="23.8" x14ac:dyDescent="0.3">
      <c r="A10" s="31" t="s">
        <v>166</v>
      </c>
    </row>
    <row r="11" spans="1:1" ht="23.8" x14ac:dyDescent="0.3">
      <c r="A11" s="31" t="s">
        <v>177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38EF2-6EBF-4FB1-80CD-B082355EA750}">
  <dimension ref="A1:A8"/>
  <sheetViews>
    <sheetView workbookViewId="0">
      <selection activeCell="A5" sqref="A5"/>
    </sheetView>
  </sheetViews>
  <sheetFormatPr defaultRowHeight="15.05" x14ac:dyDescent="0.3"/>
  <cols>
    <col min="1" max="1" width="44.6640625" customWidth="1"/>
  </cols>
  <sheetData>
    <row r="1" spans="1:1" x14ac:dyDescent="0.3">
      <c r="A1" s="22" t="s">
        <v>278</v>
      </c>
    </row>
    <row r="2" spans="1:1" x14ac:dyDescent="0.3">
      <c r="A2" s="22" t="s">
        <v>279</v>
      </c>
    </row>
    <row r="3" spans="1:1" x14ac:dyDescent="0.3">
      <c r="A3" s="22" t="s">
        <v>280</v>
      </c>
    </row>
    <row r="4" spans="1:1" x14ac:dyDescent="0.3">
      <c r="A4" s="22"/>
    </row>
    <row r="5" spans="1:1" x14ac:dyDescent="0.3">
      <c r="A5" s="22" t="s">
        <v>310</v>
      </c>
    </row>
    <row r="6" spans="1:1" x14ac:dyDescent="0.3">
      <c r="A6" s="6"/>
    </row>
    <row r="7" spans="1:1" ht="23.8" x14ac:dyDescent="0.3">
      <c r="A7" s="31" t="s">
        <v>138</v>
      </c>
    </row>
    <row r="8" spans="1:1" ht="23.8" x14ac:dyDescent="0.3">
      <c r="A8" s="31" t="s">
        <v>167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2F71A-DABC-4426-AA30-12D222BFD64C}">
  <dimension ref="A1:A24"/>
  <sheetViews>
    <sheetView workbookViewId="0">
      <selection activeCell="A5" sqref="A5"/>
    </sheetView>
  </sheetViews>
  <sheetFormatPr defaultRowHeight="15.05" x14ac:dyDescent="0.3"/>
  <cols>
    <col min="1" max="1" width="88.77734375" customWidth="1"/>
  </cols>
  <sheetData>
    <row r="1" spans="1:1" x14ac:dyDescent="0.3">
      <c r="A1" s="34" t="s">
        <v>282</v>
      </c>
    </row>
    <row r="2" spans="1:1" x14ac:dyDescent="0.3">
      <c r="A2" s="22" t="s">
        <v>283</v>
      </c>
    </row>
    <row r="3" spans="1:1" x14ac:dyDescent="0.3">
      <c r="A3" s="22" t="s">
        <v>284</v>
      </c>
    </row>
    <row r="4" spans="1:1" x14ac:dyDescent="0.3">
      <c r="A4" s="22"/>
    </row>
    <row r="5" spans="1:1" x14ac:dyDescent="0.3">
      <c r="A5" s="22" t="s">
        <v>310</v>
      </c>
    </row>
    <row r="6" spans="1:1" x14ac:dyDescent="0.3">
      <c r="A6" s="6"/>
    </row>
    <row r="7" spans="1:1" ht="23.8" x14ac:dyDescent="0.3">
      <c r="A7" s="13" t="s">
        <v>95</v>
      </c>
    </row>
    <row r="8" spans="1:1" ht="23.8" x14ac:dyDescent="0.3">
      <c r="A8" s="31" t="s">
        <v>102</v>
      </c>
    </row>
    <row r="9" spans="1:1" x14ac:dyDescent="0.3">
      <c r="A9" s="13" t="s">
        <v>112</v>
      </c>
    </row>
    <row r="10" spans="1:1" ht="35.1" x14ac:dyDescent="0.3">
      <c r="A10" s="13" t="s">
        <v>120</v>
      </c>
    </row>
    <row r="11" spans="1:1" ht="35.1" x14ac:dyDescent="0.3">
      <c r="A11" s="13" t="s">
        <v>137</v>
      </c>
    </row>
    <row r="12" spans="1:1" x14ac:dyDescent="0.3">
      <c r="A12" s="13" t="s">
        <v>139</v>
      </c>
    </row>
    <row r="13" spans="1:1" x14ac:dyDescent="0.3">
      <c r="A13" s="6" t="s">
        <v>148</v>
      </c>
    </row>
    <row r="14" spans="1:1" x14ac:dyDescent="0.3">
      <c r="A14" s="6" t="s">
        <v>155</v>
      </c>
    </row>
    <row r="15" spans="1:1" ht="23.8" x14ac:dyDescent="0.3">
      <c r="A15" s="31" t="s">
        <v>160</v>
      </c>
    </row>
    <row r="16" spans="1:1" x14ac:dyDescent="0.3">
      <c r="A16" s="31" t="s">
        <v>168</v>
      </c>
    </row>
    <row r="17" spans="1:1" x14ac:dyDescent="0.3">
      <c r="A17" s="31" t="s">
        <v>176</v>
      </c>
    </row>
    <row r="18" spans="1:1" ht="23.8" x14ac:dyDescent="0.3">
      <c r="A18" s="13" t="s">
        <v>178</v>
      </c>
    </row>
    <row r="19" spans="1:1" ht="57.6" x14ac:dyDescent="0.3">
      <c r="A19" s="13" t="s">
        <v>179</v>
      </c>
    </row>
    <row r="20" spans="1:1" ht="76.7" customHeight="1" x14ac:dyDescent="0.3">
      <c r="A20" s="13" t="s">
        <v>181</v>
      </c>
    </row>
    <row r="21" spans="1:1" x14ac:dyDescent="0.3">
      <c r="A21" s="31" t="s">
        <v>183</v>
      </c>
    </row>
    <row r="22" spans="1:1" ht="23.8" x14ac:dyDescent="0.3">
      <c r="A22" s="31" t="s">
        <v>187</v>
      </c>
    </row>
    <row r="23" spans="1:1" x14ac:dyDescent="0.3">
      <c r="A23" s="31" t="s">
        <v>189</v>
      </c>
    </row>
    <row r="24" spans="1:1" x14ac:dyDescent="0.3">
      <c r="A24" s="31" t="s">
        <v>192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C991950E249643B569CD2A8FB83CAF" ma:contentTypeVersion="12" ma:contentTypeDescription="Create a new document." ma:contentTypeScope="" ma:versionID="c344c2a410559a4ab2732a50c88888de">
  <xsd:schema xmlns:xsd="http://www.w3.org/2001/XMLSchema" xmlns:xs="http://www.w3.org/2001/XMLSchema" xmlns:p="http://schemas.microsoft.com/office/2006/metadata/properties" xmlns:ns3="a01b65bb-a0e3-4673-b5cc-6dc1ec77ac7e" xmlns:ns4="478b3d8a-c4f4-4dbf-bff2-eb1a1b4126d4" targetNamespace="http://schemas.microsoft.com/office/2006/metadata/properties" ma:root="true" ma:fieldsID="3ec6f455d2d807ccf680de3519a017bb" ns3:_="" ns4:_="">
    <xsd:import namespace="a01b65bb-a0e3-4673-b5cc-6dc1ec77ac7e"/>
    <xsd:import namespace="478b3d8a-c4f4-4dbf-bff2-eb1a1b4126d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1b65bb-a0e3-4673-b5cc-6dc1ec77a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78b3d8a-c4f4-4dbf-bff2-eb1a1b4126d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32712A-5A61-4835-A1DE-CF42FC6D1CF3}">
  <ds:schemaRefs>
    <ds:schemaRef ds:uri="http://schemas.microsoft.com/sharepoint/v3/contenttype/forms"/>
  </ds:schemaRefs>
</ds:datastoreItem>
</file>

<file path=customXml/itemProps2.xml><?xml version="1.0" encoding="utf-8"?>
<ds:datastoreItem xmlns:ds="http://schemas.openxmlformats.org/officeDocument/2006/customXml" ds:itemID="{5B277823-BAED-4688-B5A8-B829BDBBF948}">
  <ds:schemaRefs>
    <ds:schemaRef ds:uri="478b3d8a-c4f4-4dbf-bff2-eb1a1b4126d4"/>
    <ds:schemaRef ds:uri="a01b65bb-a0e3-4673-b5cc-6dc1ec77ac7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B7FA558-E3FD-4BDE-A2CC-E6FF1DE638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1b65bb-a0e3-4673-b5cc-6dc1ec77ac7e"/>
    <ds:schemaRef ds:uri="478b3d8a-c4f4-4dbf-bff2-eb1a1b4126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CustomMKOP.xml><?xml version="1.0" encoding="utf-8"?>
<Properties xmlns="http://schemas.openxmlformats.org/officeDocument/2006/custom-properties" xmlns:vt="http://schemas.openxmlformats.org/officeDocument/2006/docPropsVTypes">
  <property fmtid="{D5CDD505-2E9C-101B-9397-08002B2CF9AE}" pid="2" name="MKProdID">
    <vt:lpwstr>ZMOutlook</vt:lpwstr>
  </property>
  <property fmtid="{D5CDD505-2E9C-101B-9397-08002B2CF9AE}" pid="3" name="SizeBefore">
    <vt:lpwstr>1116780</vt:lpwstr>
  </property>
  <property fmtid="{D5CDD505-2E9C-101B-9397-08002B2CF9AE}" pid="4" name="OptimizationTime">
    <vt:lpwstr>20210630_1240</vt:lpwstr>
  </property>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Date</vt:lpstr>
      <vt:lpstr>Grafice</vt:lpstr>
      <vt:lpstr>Question 5</vt:lpstr>
      <vt:lpstr>Question 7</vt:lpstr>
      <vt:lpstr>Question 32</vt:lpstr>
      <vt:lpstr>Question 33</vt:lpstr>
      <vt:lpstr>Question 35</vt:lpstr>
      <vt:lpstr>Question 37</vt:lpstr>
      <vt:lpstr>Question 39</vt:lpstr>
      <vt:lpstr>Question 41</vt:lpstr>
      <vt:lpstr>Question 42</vt:lpstr>
      <vt:lpstr>Question 44</vt:lpstr>
      <vt:lpstr>Question 45</vt:lpstr>
      <vt:lpstr>Question 47</vt:lpstr>
      <vt:lpstr>Question 51.7.text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Banu</cp:lastModifiedBy>
  <dcterms:created xsi:type="dcterms:W3CDTF">2021-04-13T13:34:48Z</dcterms:created>
  <dcterms:modified xsi:type="dcterms:W3CDTF">2021-04-29T09:02:31Z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0x01010097C991950E249643B569CD2A8FB83CAF</vt:lpwstr>
  </property>
</Properties>
</file>