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dmin\Desktop\Extensie instrument de prognoza Tema E\"/>
    </mc:Choice>
  </mc:AlternateContent>
  <xr:revisionPtr revIDLastSave="0" documentId="13_ncr:1_{3FBFA464-72E5-4E41-A0BF-CC374BF89FCD}" xr6:coauthVersionLast="46" xr6:coauthVersionMax="46" xr10:uidLastSave="{00000000-0000-0000-0000-000000000000}"/>
  <bookViews>
    <workbookView xWindow="-108" yWindow="-108" windowWidth="23256" windowHeight="12576" xr2:uid="{AB8E4C52-A769-45E2-9E8B-33248A3A6FF1}"/>
  </bookViews>
  <sheets>
    <sheet name="CDF" sheetId="1" r:id="rId1"/>
    <sheet name="Indicatori" sheetId="2" r:id="rId2"/>
    <sheet name="Match indicatori"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E41" i="1"/>
  <c r="C24" i="1"/>
  <c r="H5" i="2"/>
  <c r="I5" i="2"/>
  <c r="G5" i="2"/>
  <c r="F5" i="2"/>
  <c r="D50" i="1" l="1"/>
  <c r="E50" i="1" s="1"/>
  <c r="F50" i="1" s="1"/>
  <c r="G50" i="1" s="1"/>
  <c r="H50" i="1" s="1"/>
  <c r="I50" i="1" s="1"/>
  <c r="J50" i="1" s="1"/>
  <c r="K50" i="1" s="1"/>
  <c r="D27" i="1" l="1"/>
  <c r="E27" i="1" s="1"/>
  <c r="F27" i="1" s="1"/>
  <c r="G27" i="1" s="1"/>
  <c r="H27" i="1" s="1"/>
  <c r="I27" i="1" s="1"/>
  <c r="J27" i="1" s="1"/>
  <c r="K27" i="1" s="1"/>
  <c r="L27" i="1" s="1"/>
  <c r="D31" i="1"/>
  <c r="E31" i="1" s="1"/>
  <c r="F31" i="1" s="1"/>
  <c r="G31" i="1" s="1"/>
  <c r="H31" i="1" s="1"/>
  <c r="I31" i="1" s="1"/>
  <c r="J31" i="1" s="1"/>
  <c r="K31" i="1" s="1"/>
  <c r="C37" i="1"/>
  <c r="D37" i="1"/>
  <c r="E37" i="1"/>
  <c r="F37" i="1"/>
  <c r="G37" i="1"/>
  <c r="H37" i="1"/>
  <c r="I37" i="1"/>
  <c r="C42" i="1"/>
  <c r="D42" i="1"/>
  <c r="C25" i="1" s="1"/>
  <c r="D32" i="1" l="1"/>
  <c r="H32" i="1"/>
  <c r="H51" i="1" s="1"/>
  <c r="E32" i="1"/>
  <c r="E51" i="1" s="1"/>
  <c r="F32" i="1"/>
  <c r="F51" i="1" s="1"/>
  <c r="C54" i="1" s="1"/>
  <c r="G32" i="1"/>
  <c r="G51" i="1" s="1"/>
  <c r="K32" i="1"/>
  <c r="K51" i="1" s="1"/>
  <c r="C55" i="1" s="1"/>
  <c r="C32" i="1"/>
  <c r="C51" i="1" s="1"/>
  <c r="J32" i="1"/>
  <c r="J51" i="1" s="1"/>
  <c r="I32" i="1"/>
  <c r="D51" i="1"/>
  <c r="I51" i="1"/>
</calcChain>
</file>

<file path=xl/sharedStrings.xml><?xml version="1.0" encoding="utf-8"?>
<sst xmlns="http://schemas.openxmlformats.org/spreadsheetml/2006/main" count="72" uniqueCount="60">
  <si>
    <t>Buget</t>
  </si>
  <si>
    <t>Total Proiecte</t>
  </si>
  <si>
    <t>t+0</t>
  </si>
  <si>
    <t>t+1</t>
  </si>
  <si>
    <t>t+2</t>
  </si>
  <si>
    <t>t+3</t>
  </si>
  <si>
    <t>t+4</t>
  </si>
  <si>
    <t>t+5</t>
  </si>
  <si>
    <t>t+6</t>
  </si>
  <si>
    <t>Region</t>
  </si>
  <si>
    <t>As percentage of target (%)</t>
  </si>
  <si>
    <t>Total</t>
  </si>
  <si>
    <t>Finalised</t>
  </si>
  <si>
    <t>Ongoing</t>
  </si>
  <si>
    <t>New</t>
  </si>
  <si>
    <t>Target</t>
  </si>
  <si>
    <t>LDR</t>
  </si>
  <si>
    <t>Cod</t>
  </si>
  <si>
    <t>Indicator 2014-2020</t>
  </si>
  <si>
    <t>Indicatori din perioada de programare post-2020</t>
  </si>
  <si>
    <t>Indicatori din perioada de programare 2014-2020</t>
  </si>
  <si>
    <t>Nr</t>
  </si>
  <si>
    <t>Valoarea milestone</t>
  </si>
  <si>
    <t>Valorea țintă finală</t>
  </si>
  <si>
    <t>Matching</t>
  </si>
  <si>
    <t>PO</t>
  </si>
  <si>
    <t>Nu există similaritate</t>
  </si>
  <si>
    <t>POCU 2014-2020</t>
  </si>
  <si>
    <t>POIDS 2021-2027</t>
  </si>
  <si>
    <r>
      <rPr>
        <i/>
        <u/>
        <sz val="15"/>
        <color theme="1"/>
        <rFont val="Cambria"/>
        <family val="1"/>
      </rPr>
      <t>2021-2027</t>
    </r>
    <r>
      <rPr>
        <b/>
        <sz val="15"/>
        <color theme="1"/>
        <rFont val="Cambria"/>
        <family val="1"/>
      </rPr>
      <t>: Prioritatea 1</t>
    </r>
    <r>
      <rPr>
        <sz val="15"/>
        <color theme="1"/>
        <rFont val="Cambria"/>
        <family val="1"/>
      </rPr>
      <t xml:space="preserve">. Dezvoltarea locală plasată sub responsabilitatea comunității / </t>
    </r>
    <r>
      <rPr>
        <b/>
        <sz val="15"/>
        <color theme="1"/>
        <rFont val="Cambria"/>
        <family val="1"/>
      </rPr>
      <t>OS FEDR d(iii)</t>
    </r>
    <r>
      <rPr>
        <sz val="15"/>
        <color theme="1"/>
        <rFont val="Cambria"/>
        <family val="1"/>
      </rPr>
      <t xml:space="preserve"> îmbunătățirea integrării socioeconomice a comunităților marginalizate, a migranților și a grupurilor dezavantajate prin măsuri integrate care să includă asigurarea de locuințe și servicii sociale;</t>
    </r>
  </si>
  <si>
    <r>
      <rPr>
        <i/>
        <u/>
        <sz val="15"/>
        <color theme="1"/>
        <rFont val="Cambria"/>
        <family val="1"/>
      </rPr>
      <t>2021-2027</t>
    </r>
    <r>
      <rPr>
        <b/>
        <sz val="15"/>
        <color theme="1"/>
        <rFont val="Cambria"/>
        <family val="1"/>
      </rPr>
      <t>: Prioritatea 1</t>
    </r>
    <r>
      <rPr>
        <sz val="15"/>
        <color theme="1"/>
        <rFont val="Cambria"/>
        <family val="1"/>
      </rPr>
      <t xml:space="preserve">. Dezvoltarea locală plasată sub responsabilitatea comunității / </t>
    </r>
    <r>
      <rPr>
        <b/>
        <sz val="15"/>
        <color theme="1"/>
        <rFont val="Cambria"/>
        <family val="1"/>
      </rPr>
      <t>OS FSE (ix)</t>
    </r>
    <r>
      <rPr>
        <sz val="15"/>
        <color theme="1"/>
        <rFont val="Cambria"/>
        <family val="1"/>
      </rPr>
      <t xml:space="preserve"> creșterea accesului egal și în timp util la servicii de calitate, sustenabile și cu prețuri accesibile; modernizarea sistemelor de protecție socială, inclusiv promovarea accesului la protecție socială; îmbunătățirea accesibilității, a eficacității și a rezilienței sistemelor de sănătate și a serviciilor de îngrijire pe termen lung;</t>
    </r>
  </si>
  <si>
    <r>
      <rPr>
        <i/>
        <u/>
        <sz val="15"/>
        <color theme="1"/>
        <rFont val="Cambria"/>
        <family val="1"/>
      </rPr>
      <t>2014-2020</t>
    </r>
    <r>
      <rPr>
        <b/>
        <sz val="15"/>
        <color theme="1"/>
        <rFont val="Cambria"/>
        <family val="1"/>
      </rPr>
      <t xml:space="preserve">: </t>
    </r>
    <r>
      <rPr>
        <b/>
        <sz val="15"/>
        <color rgb="FFFF0000"/>
        <rFont val="Cambria"/>
        <family val="1"/>
      </rPr>
      <t>POCU</t>
    </r>
    <r>
      <rPr>
        <b/>
        <sz val="15"/>
        <color theme="1"/>
        <rFont val="Cambria"/>
        <family val="1"/>
      </rPr>
      <t xml:space="preserve"> Axa prioritară 4: </t>
    </r>
    <r>
      <rPr>
        <sz val="15"/>
        <color theme="1"/>
        <rFont val="Cambria"/>
        <family val="1"/>
      </rPr>
      <t>Incluziunea socială și combaterea sărăciei/</t>
    </r>
    <r>
      <rPr>
        <b/>
        <sz val="15"/>
        <color theme="1"/>
        <rFont val="Cambria"/>
        <family val="1"/>
      </rPr>
      <t xml:space="preserve">OS 4.4 </t>
    </r>
    <r>
      <rPr>
        <sz val="15"/>
        <color theme="1"/>
        <rFont val="Cambria"/>
        <family val="1"/>
      </rPr>
      <t>Reducerea numărului de persoane aparţinând grupurilor vulnerabile prin furnizarea unor servicii sociale/ medicale/ socio-profesionale/ de formare profesională adecvate nevoilor specifice;</t>
    </r>
  </si>
  <si>
    <r>
      <rPr>
        <i/>
        <u/>
        <sz val="15"/>
        <color theme="1"/>
        <rFont val="Cambria"/>
        <family val="1"/>
      </rPr>
      <t>2021-2027</t>
    </r>
    <r>
      <rPr>
        <b/>
        <sz val="15"/>
        <color theme="1"/>
        <rFont val="Cambria"/>
        <family val="1"/>
      </rPr>
      <t>: Prioritatea 1</t>
    </r>
    <r>
      <rPr>
        <sz val="15"/>
        <color theme="1"/>
        <rFont val="Cambria"/>
        <family val="1"/>
      </rPr>
      <t xml:space="preserve">. Dezvoltarea locală plasată sub responsabilitatea comunității / </t>
    </r>
    <r>
      <rPr>
        <b/>
        <sz val="15"/>
        <color theme="1"/>
        <rFont val="Cambria"/>
        <family val="1"/>
      </rPr>
      <t xml:space="preserve">OS FSE (x) </t>
    </r>
    <r>
      <rPr>
        <sz val="15"/>
        <color theme="1"/>
        <rFont val="Cambria"/>
        <family val="1"/>
      </rPr>
      <t>promovarea integrării sociale a persoanelor expuse riscului de sărăcie sau de excluziune socială, inclusiv a persoanelor celor mai defavorizate și a copiilor;</t>
    </r>
  </si>
  <si>
    <r>
      <rPr>
        <i/>
        <u/>
        <sz val="15"/>
        <color theme="1"/>
        <rFont val="Cambria"/>
        <family val="1"/>
      </rPr>
      <t>2021-2027</t>
    </r>
    <r>
      <rPr>
        <b/>
        <sz val="15"/>
        <color theme="1"/>
        <rFont val="Cambria"/>
        <family val="1"/>
      </rPr>
      <t>: Prioritatea 1</t>
    </r>
    <r>
      <rPr>
        <sz val="15"/>
        <color theme="1"/>
        <rFont val="Cambria"/>
        <family val="1"/>
      </rPr>
      <t xml:space="preserve">. Dezvoltarea locală plasată sub responsabilitatea comunității / </t>
    </r>
    <r>
      <rPr>
        <b/>
        <sz val="15"/>
        <color theme="1"/>
        <rFont val="Cambria"/>
        <family val="1"/>
      </rPr>
      <t xml:space="preserve">OS FSE (v) </t>
    </r>
    <r>
      <rPr>
        <sz val="15"/>
        <color theme="1"/>
        <rFont val="Cambria"/>
        <family val="1"/>
      </rPr>
      <t>Promovarea accesului egal la educație și formare de calitate și favorabile incluziunii, precum și a absolvirii acestora, în special pentru grupurile defavorizate, începând de la educația și îngrijirea copiilor preșcolari, continuând cu educația și formarea generală și profesională și până la învățământul terțiar, precum și educația și învățarea în rândul adulților, inclusiv prin facilitarea mobilității în scop educațional pentru toți</t>
    </r>
  </si>
  <si>
    <r>
      <rPr>
        <i/>
        <u/>
        <sz val="15"/>
        <color theme="1"/>
        <rFont val="Cambria"/>
        <family val="1"/>
      </rPr>
      <t>2021-2027</t>
    </r>
    <r>
      <rPr>
        <b/>
        <sz val="15"/>
        <color theme="1"/>
        <rFont val="Cambria"/>
        <family val="1"/>
      </rPr>
      <t>: Prioritatea 1</t>
    </r>
    <r>
      <rPr>
        <sz val="15"/>
        <color theme="1"/>
        <rFont val="Cambria"/>
        <family val="1"/>
      </rPr>
      <t xml:space="preserve">. Dezvoltarea locală plasată sub responsabilitatea comunității / </t>
    </r>
    <r>
      <rPr>
        <b/>
        <sz val="15"/>
        <color theme="1"/>
        <rFont val="Cambria"/>
        <family val="1"/>
      </rPr>
      <t xml:space="preserve">OS FSE (i) </t>
    </r>
    <r>
      <rPr>
        <sz val="15"/>
        <color theme="1"/>
        <rFont val="Cambria"/>
        <family val="1"/>
      </rPr>
      <t>îmbunătățirea accesului la piața muncii pentru toate persoanele în căutarea unui loc de muncă, în special pentru tineri, șomerii de lungă durată și persoanele inactive, promovarea desfășurării de activități independente și a economiei sociale;</t>
    </r>
  </si>
  <si>
    <r>
      <rPr>
        <i/>
        <u/>
        <sz val="15"/>
        <color theme="1"/>
        <rFont val="Cambria"/>
        <family val="1"/>
      </rPr>
      <t>2014-2020</t>
    </r>
    <r>
      <rPr>
        <b/>
        <sz val="15"/>
        <color theme="1"/>
        <rFont val="Cambria"/>
        <family val="1"/>
      </rPr>
      <t xml:space="preserve">: </t>
    </r>
    <r>
      <rPr>
        <b/>
        <sz val="15"/>
        <color rgb="FFFF0000"/>
        <rFont val="Cambria"/>
        <family val="1"/>
      </rPr>
      <t>POCU</t>
    </r>
    <r>
      <rPr>
        <b/>
        <sz val="15"/>
        <color theme="1"/>
        <rFont val="Cambria"/>
        <family val="1"/>
      </rPr>
      <t xml:space="preserve"> Axa prioritară 5: </t>
    </r>
    <r>
      <rPr>
        <sz val="15"/>
        <color theme="1"/>
        <rFont val="Cambria"/>
        <family val="1"/>
      </rPr>
      <t>Dezvoltare locală plasată sub responsabilitatea comunității/</t>
    </r>
    <r>
      <rPr>
        <b/>
        <sz val="15"/>
        <color theme="1"/>
        <rFont val="Cambria"/>
        <family val="1"/>
      </rPr>
      <t xml:space="preserve">OS 5.1 </t>
    </r>
    <r>
      <rPr>
        <sz val="15"/>
        <color theme="1"/>
        <rFont val="Cambria"/>
        <family val="1"/>
      </rPr>
      <t xml:space="preserve">Reducerea numărului de persoane aflate în risc de sărăcie sau excluziune socială din comunitățile marginalizate (roma și non-roma) din orașe cu peste 20.000 locuitori, cu accent pe cele cu populație aparținând minorității roma, prin implementarea de măsuri/ operațiuni integrate în contextul mecanismului de DLRC și </t>
    </r>
    <r>
      <rPr>
        <b/>
        <sz val="15"/>
        <color theme="1"/>
        <rFont val="Cambria"/>
        <family val="1"/>
      </rPr>
      <t>OS 5.2</t>
    </r>
    <r>
      <rPr>
        <sz val="15"/>
        <color theme="1"/>
        <rFont val="Cambria"/>
        <family val="1"/>
      </rPr>
      <t xml:space="preserve"> Reducerea numărului de persoane aflate în risc de sărăcie sau excluziune socială din comunitățile marginalizate din zona rurală și orașe cu o populație de până la 20.000 locuitori prin implementarea de măsuri/ operațiuni integrate în contextul mecanismului de DLRC</t>
    </r>
  </si>
  <si>
    <t xml:space="preserve">RCO 80 </t>
  </si>
  <si>
    <t>Numar de Strategii de dezvoltare locala plasata sub responsabilitatea comunitatii</t>
  </si>
  <si>
    <t xml:space="preserve">4S68 </t>
  </si>
  <si>
    <t>Strategii/analize/ planuri de acțiune/de dezvoltare a comunității vizate prin CLLD</t>
  </si>
  <si>
    <t>RCO80</t>
  </si>
  <si>
    <t>4S68</t>
  </si>
  <si>
    <r>
      <rPr>
        <i/>
        <u/>
        <sz val="15"/>
        <color theme="1"/>
        <rFont val="Cambria"/>
        <family val="1"/>
      </rPr>
      <t>2021-2027</t>
    </r>
    <r>
      <rPr>
        <b/>
        <sz val="15"/>
        <color theme="1"/>
        <rFont val="Cambria"/>
        <family val="1"/>
      </rPr>
      <t>: Prioritatea 1</t>
    </r>
    <r>
      <rPr>
        <sz val="15"/>
        <color theme="1"/>
        <rFont val="Cambria"/>
        <family val="1"/>
      </rPr>
      <t xml:space="preserve">. Dezvoltarea locală plasată sub responsabilitatea comunității / </t>
    </r>
    <r>
      <rPr>
        <b/>
        <sz val="15"/>
        <color theme="1"/>
        <rFont val="Cambria"/>
        <family val="1"/>
      </rPr>
      <t xml:space="preserve">OS FEDR e (i) </t>
    </r>
    <r>
      <rPr>
        <sz val="15"/>
        <color theme="1"/>
        <rFont val="Cambria"/>
        <family val="1"/>
      </rPr>
      <t>promovarea dezvoltării integrate în domeniul social, economic și al mediului, a patrimoniului cultural și a securității în zonele urbane</t>
    </r>
  </si>
  <si>
    <t>PENTRU RESTUL PRIORITĂȚILOR NU EXISTĂ INDICATORI SIMILARI</t>
  </si>
  <si>
    <t>POCU</t>
  </si>
  <si>
    <t>RCO 80</t>
  </si>
  <si>
    <t>RCO80 Numar de Strategii de dezvoltare locala plasata sub responsabilitatea comunitatii</t>
  </si>
  <si>
    <t>4S68 Strategii/analize/ planuri de acțiune/de dezvoltare a comunității vizate prin CLLD</t>
  </si>
  <si>
    <t>AP</t>
  </si>
  <si>
    <t>Date 2014-2020</t>
  </si>
  <si>
    <t>Prognoză 2020-2023</t>
  </si>
  <si>
    <t>Prognoză 2021-2027</t>
  </si>
  <si>
    <t>Prognoză 2014-2020</t>
  </si>
  <si>
    <t>CDF Nr. Proiecte</t>
  </si>
  <si>
    <t>Rata rambursării</t>
  </si>
  <si>
    <t>Durata medie</t>
  </si>
  <si>
    <t>Buget Mediu</t>
  </si>
  <si>
    <t>Indicatori</t>
  </si>
  <si>
    <t>Valoare Indicator</t>
  </si>
  <si>
    <t>Număr proiecte CDF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</si>
</sst>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0.0"/>
  </numFmts>
  <fonts count="24" x14ac:knownFonts="1">
    <font>
      <sz val="11"/>
      <color theme="1"/>
      <name val="Calibri"/>
      <family val="2"/>
      <scheme val="minor"/>
    </font>
    <font>
      <sz val="10"/>
      <color theme="0"/>
      <name val="Arial"/>
      <family val="2"/>
    </font>
    <font>
      <sz val="11"/>
      <color rgb="FF0000FF"/>
      <name val="Calibri"/>
      <family val="2"/>
      <scheme val="minor"/>
    </font>
    <font>
      <sz val="11"/>
      <color theme="1"/>
      <name val="Calibri"/>
      <family val="2"/>
      <scheme val="minor"/>
    </font>
    <font>
      <sz val="10"/>
      <color theme="1"/>
      <name val="Cambria"/>
      <family val="1"/>
    </font>
    <font>
      <b/>
      <sz val="10"/>
      <color rgb="FFFFFFFF"/>
      <name val="Calisto MT"/>
      <family val="1"/>
    </font>
    <font>
      <b/>
      <sz val="10"/>
      <color rgb="FF000000"/>
      <name val="Calisto MT"/>
      <family val="1"/>
    </font>
    <font>
      <sz val="10"/>
      <color rgb="FF000000"/>
      <name val="Calisto MT"/>
      <family val="1"/>
    </font>
    <font>
      <b/>
      <sz val="10"/>
      <color rgb="FFFFFFFF"/>
      <name val="Cambria"/>
      <family val="1"/>
    </font>
    <font>
      <sz val="10"/>
      <name val="Cambria"/>
      <family val="1"/>
    </font>
    <font>
      <b/>
      <sz val="10"/>
      <name val="Cambria"/>
      <family val="1"/>
    </font>
    <font>
      <b/>
      <sz val="15"/>
      <color theme="1"/>
      <name val="Cambria"/>
      <family val="1"/>
    </font>
    <font>
      <sz val="11"/>
      <color theme="1"/>
      <name val="Cambria"/>
      <family val="1"/>
    </font>
    <font>
      <sz val="15"/>
      <color theme="1"/>
      <name val="Cambria"/>
      <family val="1"/>
    </font>
    <font>
      <b/>
      <sz val="11"/>
      <color theme="1"/>
      <name val="Cambria"/>
      <family val="1"/>
    </font>
    <font>
      <i/>
      <u/>
      <sz val="15"/>
      <color theme="1"/>
      <name val="Cambria"/>
      <family val="1"/>
    </font>
    <font>
      <b/>
      <sz val="11"/>
      <color theme="0"/>
      <name val="Cambria"/>
      <family val="1"/>
    </font>
    <font>
      <i/>
      <sz val="11"/>
      <name val="Cambria"/>
      <family val="1"/>
    </font>
    <font>
      <sz val="11"/>
      <color rgb="FF0000FF"/>
      <name val="Cambria"/>
      <family val="1"/>
    </font>
    <font>
      <b/>
      <u/>
      <sz val="22"/>
      <color theme="1"/>
      <name val="Cambria"/>
      <family val="1"/>
    </font>
    <font>
      <b/>
      <sz val="10"/>
      <color rgb="FFFF0000"/>
      <name val="Cambria"/>
      <family val="1"/>
    </font>
    <font>
      <b/>
      <sz val="15"/>
      <color rgb="FFFF0000"/>
      <name val="Cambria"/>
      <family val="1"/>
    </font>
    <font>
      <sz val="8"/>
      <name val="Calibri"/>
      <family val="2"/>
      <scheme val="minor"/>
    </font>
    <font>
      <b/>
      <sz val="12"/>
      <color rgb="FFFF0000"/>
      <name val="Cambria"/>
      <family val="1"/>
    </font>
  </fonts>
  <fills count="16">
    <fill>
      <patternFill patternType="none"/>
    </fill>
    <fill>
      <patternFill patternType="gray125"/>
    </fill>
    <fill>
      <patternFill patternType="solid">
        <fgColor rgb="FF006398"/>
        <bgColor indexed="64"/>
      </patternFill>
    </fill>
    <fill>
      <patternFill patternType="solid">
        <fgColor rgb="FFCCFFFF"/>
        <bgColor indexed="64"/>
      </patternFill>
    </fill>
    <fill>
      <patternFill patternType="solid">
        <fgColor rgb="FFC5446E"/>
        <bgColor rgb="FF000000"/>
      </patternFill>
    </fill>
    <fill>
      <patternFill patternType="solid">
        <fgColor rgb="FFDAF3F2"/>
        <bgColor rgb="FF000000"/>
      </patternFill>
    </fill>
    <fill>
      <patternFill patternType="solid">
        <fgColor rgb="FFF3DAE2"/>
        <bgColor rgb="FF000000"/>
      </patternFill>
    </fill>
    <fill>
      <patternFill patternType="solid">
        <fgColor rgb="FFF3F7CC"/>
        <bgColor rgb="FF000000"/>
      </patternFill>
    </fill>
    <fill>
      <patternFill patternType="solid">
        <fgColor rgb="FF00B050"/>
        <bgColor indexed="64"/>
      </patternFill>
    </fill>
    <fill>
      <patternFill patternType="solid">
        <fgColor rgb="FFE2EFD9"/>
        <bgColor indexed="64"/>
      </patternFill>
    </fill>
    <fill>
      <patternFill patternType="solid">
        <fgColor rgb="FF00B050"/>
        <bgColor rgb="FF000000"/>
      </patternFill>
    </fill>
    <fill>
      <patternFill patternType="solid">
        <fgColor rgb="FF0070C0"/>
        <bgColor indexed="64"/>
      </patternFill>
    </fill>
    <fill>
      <patternFill patternType="solid">
        <fgColor rgb="FF002060"/>
        <bgColor rgb="FF000000"/>
      </patternFill>
    </fill>
    <fill>
      <patternFill patternType="solid">
        <fgColor rgb="FFFFFF00"/>
        <bgColor indexed="64"/>
      </patternFill>
    </fill>
    <fill>
      <patternFill patternType="solid">
        <fgColor theme="5" tint="0.39997558519241921"/>
        <bgColor indexed="64"/>
      </patternFill>
    </fill>
    <fill>
      <patternFill patternType="solid">
        <fgColor theme="2" tint="-9.9978637043366805E-2"/>
        <bgColor indexed="64"/>
      </patternFill>
    </fill>
  </fills>
  <borders count="30">
    <border>
      <left/>
      <right/>
      <top/>
      <bottom/>
      <diagonal/>
    </border>
    <border>
      <left/>
      <right/>
      <top/>
      <bottom style="medium">
        <color indexed="64"/>
      </bottom>
      <diagonal/>
    </border>
    <border>
      <left/>
      <right/>
      <top style="medium">
        <color indexed="64"/>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rgb="FF70AD47"/>
      </left>
      <right/>
      <top style="medium">
        <color rgb="FF70AD47"/>
      </top>
      <bottom style="medium">
        <color rgb="FF70AD47"/>
      </bottom>
      <diagonal/>
    </border>
    <border>
      <left/>
      <right/>
      <top style="medium">
        <color rgb="FF70AD47"/>
      </top>
      <bottom style="medium">
        <color rgb="FF70AD47"/>
      </bottom>
      <diagonal/>
    </border>
    <border>
      <left/>
      <right style="medium">
        <color rgb="FF70AD47"/>
      </right>
      <top style="medium">
        <color rgb="FF70AD47"/>
      </top>
      <bottom style="medium">
        <color rgb="FF70AD47"/>
      </bottom>
      <diagonal/>
    </border>
    <border>
      <left style="medium">
        <color rgb="FFA8D08D"/>
      </left>
      <right style="medium">
        <color rgb="FFA8D08D"/>
      </right>
      <top/>
      <bottom style="medium">
        <color rgb="FFA8D08D"/>
      </bottom>
      <diagonal/>
    </border>
    <border>
      <left/>
      <right style="medium">
        <color rgb="FFA8D08D"/>
      </right>
      <top/>
      <bottom style="medium">
        <color rgb="FFA8D08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1" fillId="2" borderId="3"/>
    <xf numFmtId="0" fontId="2" fillId="3" borderId="4"/>
    <xf numFmtId="43" fontId="3" fillId="0" borderId="0" applyFont="0" applyFill="0" applyBorder="0" applyAlignment="0" applyProtection="0"/>
    <xf numFmtId="9" fontId="3" fillId="0" borderId="0" applyFont="0" applyFill="0" applyBorder="0" applyAlignment="0" applyProtection="0"/>
  </cellStyleXfs>
  <cellXfs count="74">
    <xf numFmtId="0" fontId="0" fillId="0" borderId="0" xfId="0"/>
    <xf numFmtId="0" fontId="6" fillId="9" borderId="21" xfId="0" applyFont="1" applyFill="1" applyBorder="1" applyAlignment="1">
      <alignment horizontal="center" vertical="center"/>
    </xf>
    <xf numFmtId="0" fontId="7" fillId="9" borderId="22" xfId="0" applyFont="1" applyFill="1" applyBorder="1" applyAlignment="1">
      <alignment horizontal="left" vertical="center" wrapText="1"/>
    </xf>
    <xf numFmtId="0" fontId="5" fillId="8" borderId="18" xfId="0" applyFont="1" applyFill="1" applyBorder="1" applyAlignment="1">
      <alignment horizontal="center" vertical="center"/>
    </xf>
    <xf numFmtId="164" fontId="9" fillId="7" borderId="9" xfId="3" applyNumberFormat="1" applyFont="1" applyFill="1" applyBorder="1"/>
    <xf numFmtId="164" fontId="9" fillId="7" borderId="10" xfId="3" applyNumberFormat="1" applyFont="1" applyFill="1" applyBorder="1"/>
    <xf numFmtId="164" fontId="9" fillId="7" borderId="8" xfId="3" applyNumberFormat="1" applyFont="1" applyFill="1" applyBorder="1"/>
    <xf numFmtId="0" fontId="11" fillId="0" borderId="0" xfId="0" applyFont="1"/>
    <xf numFmtId="0" fontId="12" fillId="0" borderId="0" xfId="0" applyFont="1"/>
    <xf numFmtId="0" fontId="12" fillId="0" borderId="1" xfId="0" applyFont="1" applyBorder="1"/>
    <xf numFmtId="0" fontId="13" fillId="0" borderId="0" xfId="0" applyFont="1"/>
    <xf numFmtId="0" fontId="12" fillId="0" borderId="2" xfId="0" applyFont="1" applyBorder="1"/>
    <xf numFmtId="0" fontId="4" fillId="0" borderId="0" xfId="0" applyFont="1"/>
    <xf numFmtId="0" fontId="14" fillId="0" borderId="0" xfId="0" applyFont="1"/>
    <xf numFmtId="164" fontId="8" fillId="10" borderId="5" xfId="3" applyNumberFormat="1" applyFont="1" applyFill="1" applyBorder="1"/>
    <xf numFmtId="164" fontId="8" fillId="10" borderId="6" xfId="3" applyNumberFormat="1" applyFont="1" applyFill="1" applyBorder="1"/>
    <xf numFmtId="164" fontId="8" fillId="10" borderId="7" xfId="3" applyNumberFormat="1" applyFont="1" applyFill="1" applyBorder="1"/>
    <xf numFmtId="164" fontId="8" fillId="10" borderId="15" xfId="3" applyNumberFormat="1" applyFont="1" applyFill="1" applyBorder="1"/>
    <xf numFmtId="0" fontId="8" fillId="10" borderId="11" xfId="3" applyNumberFormat="1" applyFont="1" applyFill="1" applyBorder="1"/>
    <xf numFmtId="0" fontId="8" fillId="10" borderId="12" xfId="3" applyNumberFormat="1" applyFont="1" applyFill="1" applyBorder="1"/>
    <xf numFmtId="0" fontId="8" fillId="10" borderId="13" xfId="3" applyNumberFormat="1" applyFont="1" applyFill="1" applyBorder="1"/>
    <xf numFmtId="0" fontId="8" fillId="10" borderId="16" xfId="3" applyNumberFormat="1" applyFont="1" applyFill="1" applyBorder="1"/>
    <xf numFmtId="0" fontId="8" fillId="12" borderId="8" xfId="0" applyFont="1" applyFill="1" applyBorder="1"/>
    <xf numFmtId="0" fontId="12" fillId="0" borderId="0" xfId="0" applyFont="1" applyBorder="1"/>
    <xf numFmtId="0" fontId="4" fillId="0" borderId="0" xfId="0" applyFont="1" applyBorder="1"/>
    <xf numFmtId="164" fontId="9" fillId="7" borderId="14" xfId="3" applyNumberFormat="1" applyFont="1" applyFill="1" applyBorder="1"/>
    <xf numFmtId="0" fontId="12" fillId="13" borderId="0" xfId="0" applyFont="1" applyFill="1"/>
    <xf numFmtId="0" fontId="16" fillId="11" borderId="0" xfId="1" applyFont="1" applyFill="1" applyBorder="1"/>
    <xf numFmtId="1" fontId="17" fillId="13" borderId="0" xfId="0" applyNumberFormat="1" applyFont="1" applyFill="1"/>
    <xf numFmtId="1" fontId="17" fillId="0" borderId="0" xfId="0" applyNumberFormat="1" applyFont="1"/>
    <xf numFmtId="0" fontId="16" fillId="11" borderId="0" xfId="1" applyFont="1" applyFill="1" applyBorder="1" applyAlignment="1">
      <alignment horizontal="right"/>
    </xf>
    <xf numFmtId="0" fontId="12" fillId="0" borderId="0" xfId="0" applyFont="1" applyAlignment="1">
      <alignment horizontal="right"/>
    </xf>
    <xf numFmtId="0" fontId="16" fillId="11" borderId="0" xfId="1" applyFont="1" applyFill="1" applyBorder="1" applyAlignment="1">
      <alignment horizontal="left"/>
    </xf>
    <xf numFmtId="3" fontId="18" fillId="3" borderId="4" xfId="2" applyNumberFormat="1" applyFont="1" applyProtection="1">
      <protection locked="0"/>
    </xf>
    <xf numFmtId="0" fontId="14" fillId="15" borderId="25" xfId="0" applyFont="1" applyFill="1" applyBorder="1" applyAlignment="1">
      <alignment horizontal="center" vertical="center"/>
    </xf>
    <xf numFmtId="0" fontId="14" fillId="15" borderId="26" xfId="0" applyFont="1" applyFill="1" applyBorder="1" applyAlignment="1">
      <alignment horizontal="center" vertical="center"/>
    </xf>
    <xf numFmtId="2" fontId="12" fillId="14" borderId="0" xfId="0" applyNumberFormat="1" applyFont="1" applyFill="1"/>
    <xf numFmtId="1" fontId="12" fillId="14" borderId="0" xfId="0" applyNumberFormat="1" applyFont="1" applyFill="1"/>
    <xf numFmtId="1" fontId="14" fillId="14" borderId="0" xfId="0" applyNumberFormat="1" applyFont="1" applyFill="1"/>
    <xf numFmtId="43" fontId="12" fillId="13" borderId="0" xfId="3" applyFont="1" applyFill="1"/>
    <xf numFmtId="1" fontId="18" fillId="3" borderId="4" xfId="2" applyNumberFormat="1" applyFont="1" applyProtection="1">
      <protection locked="0"/>
    </xf>
    <xf numFmtId="2" fontId="12" fillId="13" borderId="0" xfId="0" applyNumberFormat="1" applyFont="1" applyFill="1"/>
    <xf numFmtId="2" fontId="18" fillId="3" borderId="4" xfId="2" applyNumberFormat="1" applyFont="1" applyProtection="1">
      <protection locked="0"/>
    </xf>
    <xf numFmtId="4" fontId="12" fillId="13" borderId="0" xfId="0" applyNumberFormat="1" applyFont="1" applyFill="1"/>
    <xf numFmtId="0" fontId="20" fillId="0" borderId="0" xfId="0" applyFont="1"/>
    <xf numFmtId="0" fontId="10" fillId="0" borderId="0" xfId="0" applyFont="1" applyFill="1" applyBorder="1"/>
    <xf numFmtId="0" fontId="10" fillId="5" borderId="8" xfId="0" applyFont="1" applyFill="1" applyBorder="1"/>
    <xf numFmtId="10" fontId="9" fillId="7" borderId="17" xfId="4" applyNumberFormat="1" applyFont="1" applyFill="1" applyBorder="1"/>
    <xf numFmtId="0" fontId="8" fillId="10" borderId="8" xfId="3" applyNumberFormat="1" applyFont="1" applyFill="1" applyBorder="1"/>
    <xf numFmtId="0" fontId="8" fillId="10" borderId="9" xfId="3" applyNumberFormat="1" applyFont="1" applyFill="1" applyBorder="1"/>
    <xf numFmtId="0" fontId="8" fillId="10" borderId="10" xfId="3" applyNumberFormat="1" applyFont="1" applyFill="1" applyBorder="1"/>
    <xf numFmtId="0" fontId="8" fillId="12" borderId="10" xfId="0" applyFont="1" applyFill="1" applyBorder="1"/>
    <xf numFmtId="0" fontId="16" fillId="11" borderId="0" xfId="0" applyFont="1" applyFill="1" applyBorder="1" applyAlignment="1">
      <alignment horizontal="center"/>
    </xf>
    <xf numFmtId="0" fontId="5" fillId="8" borderId="19"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7" fillId="9" borderId="22" xfId="0" applyFont="1" applyFill="1" applyBorder="1" applyAlignment="1">
      <alignment horizontal="center" vertical="center" wrapText="1"/>
    </xf>
    <xf numFmtId="164" fontId="9" fillId="6" borderId="27" xfId="3" applyNumberFormat="1" applyFont="1" applyFill="1" applyBorder="1" applyAlignment="1">
      <alignment vertical="center" wrapText="1"/>
    </xf>
    <xf numFmtId="0" fontId="9" fillId="5" borderId="10" xfId="0" applyFont="1" applyFill="1" applyBorder="1"/>
    <xf numFmtId="0" fontId="19" fillId="0" borderId="2" xfId="0" applyFont="1" applyBorder="1" applyAlignment="1">
      <alignment vertical="center"/>
    </xf>
    <xf numFmtId="0" fontId="23" fillId="0" borderId="0" xfId="0" applyFont="1"/>
    <xf numFmtId="0" fontId="8" fillId="12" borderId="29" xfId="0" applyFont="1" applyFill="1" applyBorder="1"/>
    <xf numFmtId="0" fontId="10" fillId="5" borderId="29" xfId="0" applyFont="1" applyFill="1" applyBorder="1"/>
    <xf numFmtId="0" fontId="16" fillId="11" borderId="0" xfId="1" applyFont="1" applyFill="1" applyBorder="1" applyAlignment="1">
      <alignment horizontal="center" vertical="center"/>
    </xf>
    <xf numFmtId="4" fontId="18" fillId="3" borderId="4" xfId="2" applyNumberFormat="1" applyFont="1" applyProtection="1">
      <protection locked="0"/>
    </xf>
    <xf numFmtId="165" fontId="19" fillId="0" borderId="2" xfId="0" applyNumberFormat="1" applyFont="1" applyBorder="1" applyAlignment="1">
      <alignment horizontal="center" vertical="center"/>
    </xf>
    <xf numFmtId="165" fontId="19" fillId="0" borderId="0" xfId="0" applyNumberFormat="1" applyFont="1" applyBorder="1" applyAlignment="1">
      <alignment horizontal="center" vertical="center"/>
    </xf>
    <xf numFmtId="165" fontId="19" fillId="0" borderId="0" xfId="0" applyNumberFormat="1" applyFont="1" applyAlignment="1">
      <alignment horizontal="center" vertical="center"/>
    </xf>
    <xf numFmtId="0" fontId="14" fillId="15" borderId="23" xfId="0" applyFont="1" applyFill="1" applyBorder="1" applyAlignment="1">
      <alignment horizontal="center"/>
    </xf>
    <xf numFmtId="0" fontId="14" fillId="15" borderId="24" xfId="0" applyFont="1" applyFill="1" applyBorder="1" applyAlignment="1">
      <alignment horizontal="center"/>
    </xf>
    <xf numFmtId="0" fontId="8" fillId="12" borderId="5" xfId="0" applyFont="1" applyFill="1" applyBorder="1" applyAlignment="1">
      <alignment horizontal="center"/>
    </xf>
    <xf numFmtId="0" fontId="8" fillId="12" borderId="28" xfId="0" applyFont="1" applyFill="1" applyBorder="1" applyAlignment="1">
      <alignment horizontal="center"/>
    </xf>
    <xf numFmtId="0" fontId="8" fillId="12" borderId="7" xfId="0" applyFont="1" applyFill="1" applyBorder="1" applyAlignment="1">
      <alignment horizont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xf>
  </cellXfs>
  <cellStyles count="5">
    <cellStyle name="Comma" xfId="3" builtinId="3"/>
    <cellStyle name="InputCellNumber" xfId="2" xr:uid="{D09FA139-30CB-40E8-8FDF-B614FC39648A}"/>
    <cellStyle name="Normal" xfId="0" builtinId="0"/>
    <cellStyle name="Percent" xfId="4" builtinId="5"/>
    <cellStyle name="Table Label" xfId="1" xr:uid="{4349F5A6-76A7-4094-BD4B-338F797F8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70320647419072613"/>
          <c:h val="0.88548611111111108"/>
        </c:manualLayout>
      </c:layout>
      <c:lineChart>
        <c:grouping val="standard"/>
        <c:varyColors val="0"/>
        <c:ser>
          <c:idx val="0"/>
          <c:order val="0"/>
          <c:tx>
            <c:strRef>
              <c:f>CDF!$B$32</c:f>
              <c:strCache>
                <c:ptCount val="1"/>
                <c:pt idx="0">
                  <c:v>Prognoză 2021-2027</c:v>
                </c:pt>
              </c:strCache>
            </c:strRef>
          </c:tx>
          <c:spPr>
            <a:ln w="25400" cap="rnd">
              <a:noFill/>
              <a:round/>
            </a:ln>
            <a:effectLst/>
          </c:spPr>
          <c:marker>
            <c:symbol val="circle"/>
            <c:size val="5"/>
            <c:spPr>
              <a:solidFill>
                <a:schemeClr val="accent1"/>
              </a:solidFill>
              <a:ln w="9525">
                <a:noFill/>
              </a:ln>
              <a:effectLst/>
            </c:spPr>
          </c:marker>
          <c:cat>
            <c:numRef>
              <c:f>CDF!$C$31:$L$31</c:f>
              <c:numCache>
                <c:formatCode>General</c:formatCode>
                <c:ptCount val="10"/>
                <c:pt idx="0">
                  <c:v>2021</c:v>
                </c:pt>
                <c:pt idx="1">
                  <c:v>2022</c:v>
                </c:pt>
                <c:pt idx="2">
                  <c:v>2023</c:v>
                </c:pt>
                <c:pt idx="3">
                  <c:v>2024</c:v>
                </c:pt>
                <c:pt idx="4">
                  <c:v>2025</c:v>
                </c:pt>
                <c:pt idx="5">
                  <c:v>2026</c:v>
                </c:pt>
                <c:pt idx="6">
                  <c:v>2027</c:v>
                </c:pt>
                <c:pt idx="7">
                  <c:v>2028</c:v>
                </c:pt>
                <c:pt idx="8">
                  <c:v>2029</c:v>
                </c:pt>
              </c:numCache>
            </c:numRef>
          </c:cat>
          <c:val>
            <c:numRef>
              <c:f>CDF!$C$32:$L$32</c:f>
              <c:numCache>
                <c:formatCode>0</c:formatCode>
                <c:ptCount val="10"/>
                <c:pt idx="0">
                  <c:v>0</c:v>
                </c:pt>
                <c:pt idx="1">
                  <c:v>0</c:v>
                </c:pt>
                <c:pt idx="2">
                  <c:v>122.87689556203451</c:v>
                </c:pt>
                <c:pt idx="3">
                  <c:v>221.86106143145119</c:v>
                </c:pt>
                <c:pt idx="4">
                  <c:v>235.51404982723281</c:v>
                </c:pt>
                <c:pt idx="5">
                  <c:v>249.1670382230144</c:v>
                </c:pt>
                <c:pt idx="6">
                  <c:v>262.82002661879602</c:v>
                </c:pt>
                <c:pt idx="7">
                  <c:v>276.47301501457764</c:v>
                </c:pt>
                <c:pt idx="8">
                  <c:v>290.12600341035926</c:v>
                </c:pt>
              </c:numCache>
            </c:numRef>
          </c:val>
          <c:smooth val="0"/>
          <c:extLst>
            <c:ext xmlns:c16="http://schemas.microsoft.com/office/drawing/2014/chart" uri="{C3380CC4-5D6E-409C-BE32-E72D297353CC}">
              <c16:uniqueId val="{00000000-9413-43EF-AD6E-17FE482D64B9}"/>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3.8194444444444448E-2"/>
          <c:w val="0.6337620297462816"/>
          <c:h val="0.88548611111111108"/>
        </c:manualLayout>
      </c:layout>
      <c:lineChart>
        <c:grouping val="standard"/>
        <c:varyColors val="0"/>
        <c:ser>
          <c:idx val="0"/>
          <c:order val="0"/>
          <c:tx>
            <c:strRef>
              <c:f>CDF!$B$36</c:f>
              <c:strCache>
                <c:ptCount val="1"/>
                <c:pt idx="0">
                  <c:v>Prognoză 2014-2020</c:v>
                </c:pt>
              </c:strCache>
            </c:strRef>
          </c:tx>
          <c:spPr>
            <a:ln w="25400" cap="rnd">
              <a:noFill/>
              <a:round/>
            </a:ln>
            <a:effectLst/>
          </c:spPr>
          <c:marker>
            <c:symbol val="circle"/>
            <c:size val="5"/>
            <c:spPr>
              <a:solidFill>
                <a:schemeClr val="accent1"/>
              </a:solidFill>
              <a:ln w="9525">
                <a:noFill/>
              </a:ln>
              <a:effectLst/>
            </c:spPr>
          </c:marker>
          <c:cat>
            <c:strRef>
              <c:f>CDF!$C$35:$I$35</c:f>
              <c:strCache>
                <c:ptCount val="7"/>
                <c:pt idx="0">
                  <c:v>t+0</c:v>
                </c:pt>
                <c:pt idx="1">
                  <c:v>t+1</c:v>
                </c:pt>
                <c:pt idx="2">
                  <c:v>t+2</c:v>
                </c:pt>
                <c:pt idx="3">
                  <c:v>t+3</c:v>
                </c:pt>
                <c:pt idx="4">
                  <c:v>t+4</c:v>
                </c:pt>
                <c:pt idx="5">
                  <c:v>t+5</c:v>
                </c:pt>
                <c:pt idx="6">
                  <c:v>t+6</c:v>
                </c:pt>
              </c:strCache>
            </c:strRef>
          </c:cat>
          <c:val>
            <c:numRef>
              <c:f>CDF!$C$36:$I$36</c:f>
              <c:numCache>
                <c:formatCode>0.00</c:formatCode>
                <c:ptCount val="7"/>
                <c:pt idx="0">
                  <c:v>5.8405638686704746</c:v>
                </c:pt>
                <c:pt idx="1">
                  <c:v>40.40645343239327</c:v>
                </c:pt>
                <c:pt idx="2">
                  <c:v>100</c:v>
                </c:pt>
                <c:pt idx="3">
                  <c:v>100</c:v>
                </c:pt>
                <c:pt idx="4">
                  <c:v>100</c:v>
                </c:pt>
                <c:pt idx="5">
                  <c:v>100</c:v>
                </c:pt>
                <c:pt idx="6">
                  <c:v>100</c:v>
                </c:pt>
              </c:numCache>
            </c:numRef>
          </c:val>
          <c:smooth val="0"/>
          <c:extLst>
            <c:ext xmlns:c16="http://schemas.microsoft.com/office/drawing/2014/chart" uri="{C3380CC4-5D6E-409C-BE32-E72D297353CC}">
              <c16:uniqueId val="{00000000-2A70-47EC-8845-46256AE40E9E}"/>
            </c:ext>
          </c:extLst>
        </c:ser>
        <c:ser>
          <c:idx val="1"/>
          <c:order val="1"/>
          <c:tx>
            <c:strRef>
              <c:f>CDF!$B$37</c:f>
              <c:strCache>
                <c:ptCount val="1"/>
                <c:pt idx="0">
                  <c:v>Prognoză 2021-2027</c:v>
                </c:pt>
              </c:strCache>
            </c:strRef>
          </c:tx>
          <c:spPr>
            <a:ln w="25400" cap="rnd">
              <a:noFill/>
              <a:round/>
            </a:ln>
            <a:effectLst/>
          </c:spPr>
          <c:marker>
            <c:symbol val="circle"/>
            <c:size val="5"/>
            <c:spPr>
              <a:solidFill>
                <a:schemeClr val="accent2"/>
              </a:solidFill>
              <a:ln w="9525">
                <a:solidFill>
                  <a:schemeClr val="accent2"/>
                </a:solidFill>
              </a:ln>
              <a:effectLst/>
            </c:spPr>
          </c:marker>
          <c:cat>
            <c:strRef>
              <c:f>CDF!$C$35:$I$35</c:f>
              <c:strCache>
                <c:ptCount val="7"/>
                <c:pt idx="0">
                  <c:v>t+0</c:v>
                </c:pt>
                <c:pt idx="1">
                  <c:v>t+1</c:v>
                </c:pt>
                <c:pt idx="2">
                  <c:v>t+2</c:v>
                </c:pt>
                <c:pt idx="3">
                  <c:v>t+3</c:v>
                </c:pt>
                <c:pt idx="4">
                  <c:v>t+4</c:v>
                </c:pt>
                <c:pt idx="5">
                  <c:v>t+5</c:v>
                </c:pt>
                <c:pt idx="6">
                  <c:v>t+6</c:v>
                </c:pt>
              </c:strCache>
            </c:strRef>
          </c:cat>
          <c:val>
            <c:numRef>
              <c:f>CDF!$C$37:$I$37</c:f>
              <c:numCache>
                <c:formatCode>0.00</c:formatCode>
                <c:ptCount val="7"/>
                <c:pt idx="0">
                  <c:v>5.8405638686704746</c:v>
                </c:pt>
                <c:pt idx="1">
                  <c:v>40.40645343239327</c:v>
                </c:pt>
                <c:pt idx="2">
                  <c:v>100</c:v>
                </c:pt>
                <c:pt idx="3">
                  <c:v>100</c:v>
                </c:pt>
                <c:pt idx="4">
                  <c:v>100</c:v>
                </c:pt>
                <c:pt idx="5">
                  <c:v>100</c:v>
                </c:pt>
                <c:pt idx="6">
                  <c:v>100</c:v>
                </c:pt>
              </c:numCache>
            </c:numRef>
          </c:val>
          <c:smooth val="0"/>
          <c:extLst>
            <c:ext xmlns:c16="http://schemas.microsoft.com/office/drawing/2014/chart" uri="{C3380CC4-5D6E-409C-BE32-E72D297353CC}">
              <c16:uniqueId val="{00000001-2A70-47EC-8845-46256AE40E9E}"/>
            </c:ext>
          </c:extLst>
        </c:ser>
        <c:dLbls>
          <c:showLegendKey val="0"/>
          <c:showVal val="0"/>
          <c:showCatName val="0"/>
          <c:showSerName val="0"/>
          <c:showPercent val="0"/>
          <c:showBubbleSize val="0"/>
        </c:dLbls>
        <c:marker val="1"/>
        <c:smooth val="0"/>
        <c:axId val="599815824"/>
        <c:axId val="599813856"/>
      </c:lineChart>
      <c:catAx>
        <c:axId val="59981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3856"/>
        <c:crosses val="autoZero"/>
        <c:auto val="1"/>
        <c:lblAlgn val="ctr"/>
        <c:lblOffset val="100"/>
        <c:noMultiLvlLbl val="0"/>
      </c:catAx>
      <c:valAx>
        <c:axId val="59981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9815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IOUT7</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CDF!#REF!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CDF!#REF!</c15:sqref>
                        </c15:formulaRef>
                      </c:ext>
                    </c:extLst>
                  </c:multiLvlStrRef>
                </c15:cat>
              </c15:filteredCategoryTitle>
            </c:ext>
            <c:ext xmlns:c16="http://schemas.microsoft.com/office/drawing/2014/chart" uri="{C3380CC4-5D6E-409C-BE32-E72D297353CC}">
              <c16:uniqueId val="{00000000-343C-42D8-BD5B-233C82570B76}"/>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Valoare estimat</a:t>
            </a:r>
            <a:r>
              <a:rPr lang="ro-RO"/>
              <a:t>ă</a:t>
            </a:r>
            <a:r>
              <a:rPr lang="ro-RO" baseline="0"/>
              <a:t> pentru indicatorul </a:t>
            </a:r>
            <a:r>
              <a:rPr lang="ro-RO" b="1" baseline="0"/>
              <a:t>RCO80</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CDF!$B$51</c:f>
              <c:strCache>
                <c:ptCount val="1"/>
                <c:pt idx="0">
                  <c:v>Prognoză 2021-2027</c:v>
                </c:pt>
              </c:strCache>
            </c:strRef>
          </c:tx>
          <c:spPr>
            <a:solidFill>
              <a:schemeClr val="accent1"/>
            </a:solidFill>
            <a:ln>
              <a:noFill/>
            </a:ln>
            <a:effectLst/>
          </c:spPr>
          <c:invertIfNegative val="0"/>
          <c:cat>
            <c:numRef>
              <c:f>CDF!$C$50:$K$50</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CDF!$C$51:$K$51</c:f>
              <c:numCache>
                <c:formatCode>0</c:formatCode>
                <c:ptCount val="9"/>
                <c:pt idx="0">
                  <c:v>0</c:v>
                </c:pt>
                <c:pt idx="1">
                  <c:v>0</c:v>
                </c:pt>
                <c:pt idx="2">
                  <c:v>53.728072417339121</c:v>
                </c:pt>
                <c:pt idx="3">
                  <c:v>97.009019642417854</c:v>
                </c:pt>
                <c:pt idx="4">
                  <c:v>102.97880546656666</c:v>
                </c:pt>
                <c:pt idx="5">
                  <c:v>108.94859129071543</c:v>
                </c:pt>
                <c:pt idx="6">
                  <c:v>114.91837711486423</c:v>
                </c:pt>
                <c:pt idx="7">
                  <c:v>120.88816293901301</c:v>
                </c:pt>
                <c:pt idx="8">
                  <c:v>126.85794876316182</c:v>
                </c:pt>
              </c:numCache>
            </c:numRef>
          </c:val>
          <c:extLst>
            <c:ext xmlns:c16="http://schemas.microsoft.com/office/drawing/2014/chart" uri="{C3380CC4-5D6E-409C-BE32-E72D297353CC}">
              <c16:uniqueId val="{00000000-CB8E-4E78-8FA7-E9E4053CB5A6}"/>
            </c:ext>
          </c:extLst>
        </c:ser>
        <c:dLbls>
          <c:showLegendKey val="0"/>
          <c:showVal val="0"/>
          <c:showCatName val="0"/>
          <c:showSerName val="0"/>
          <c:showPercent val="0"/>
          <c:showBubbleSize val="0"/>
        </c:dLbls>
        <c:gapWidth val="219"/>
        <c:overlap val="-27"/>
        <c:axId val="720342064"/>
        <c:axId val="720338784"/>
      </c:barChart>
      <c:catAx>
        <c:axId val="72034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38784"/>
        <c:crosses val="autoZero"/>
        <c:auto val="1"/>
        <c:lblAlgn val="ctr"/>
        <c:lblOffset val="100"/>
        <c:noMultiLvlLbl val="0"/>
      </c:catAx>
      <c:valAx>
        <c:axId val="720338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342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27</xdr:row>
      <xdr:rowOff>0</xdr:rowOff>
    </xdr:from>
    <xdr:to>
      <xdr:col>19</xdr:col>
      <xdr:colOff>653143</xdr:colOff>
      <xdr:row>40</xdr:row>
      <xdr:rowOff>21771</xdr:rowOff>
    </xdr:to>
    <xdr:graphicFrame macro="">
      <xdr:nvGraphicFramePr>
        <xdr:cNvPr id="37" name="Chart 36">
          <a:extLst>
            <a:ext uri="{FF2B5EF4-FFF2-40B4-BE49-F238E27FC236}">
              <a16:creationId xmlns:a16="http://schemas.microsoft.com/office/drawing/2014/main" id="{99765195-C32F-43E1-B6D5-5B3CAB9A2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27</xdr:row>
      <xdr:rowOff>0</xdr:rowOff>
    </xdr:from>
    <xdr:to>
      <xdr:col>30</xdr:col>
      <xdr:colOff>217714</xdr:colOff>
      <xdr:row>44</xdr:row>
      <xdr:rowOff>141515</xdr:rowOff>
    </xdr:to>
    <xdr:graphicFrame macro="">
      <xdr:nvGraphicFramePr>
        <xdr:cNvPr id="39" name="Chart 38">
          <a:extLst>
            <a:ext uri="{FF2B5EF4-FFF2-40B4-BE49-F238E27FC236}">
              <a16:creationId xmlns:a16="http://schemas.microsoft.com/office/drawing/2014/main" id="{73E528D8-4759-432F-8A6A-9A929246A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44</xdr:col>
      <xdr:colOff>544286</xdr:colOff>
      <xdr:row>50</xdr:row>
      <xdr:rowOff>0</xdr:rowOff>
    </xdr:from>
    <xdr:to>
      <xdr:col>55</xdr:col>
      <xdr:colOff>402772</xdr:colOff>
      <xdr:row>55</xdr:row>
      <xdr:rowOff>0</xdr:rowOff>
    </xdr:to>
    <xdr:graphicFrame macro="">
      <xdr:nvGraphicFramePr>
        <xdr:cNvPr id="90" name="Chart 89">
          <a:extLst>
            <a:ext uri="{FF2B5EF4-FFF2-40B4-BE49-F238E27FC236}">
              <a16:creationId xmlns:a16="http://schemas.microsoft.com/office/drawing/2014/main" id="{0868D45C-9519-47FA-BFD3-C62E125D5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46</xdr:row>
      <xdr:rowOff>0</xdr:rowOff>
    </xdr:from>
    <xdr:to>
      <xdr:col>19</xdr:col>
      <xdr:colOff>653143</xdr:colOff>
      <xdr:row>59</xdr:row>
      <xdr:rowOff>21771</xdr:rowOff>
    </xdr:to>
    <xdr:graphicFrame macro="">
      <xdr:nvGraphicFramePr>
        <xdr:cNvPr id="50" name="Chart 49">
          <a:extLst>
            <a:ext uri="{FF2B5EF4-FFF2-40B4-BE49-F238E27FC236}">
              <a16:creationId xmlns:a16="http://schemas.microsoft.com/office/drawing/2014/main" id="{A9DA60F9-E1D0-46ED-89D7-2EC94044E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DBD3-2E84-4537-8C6A-A78D440BD980}">
  <sheetPr>
    <tabColor rgb="FF0070C0"/>
  </sheetPr>
  <dimension ref="A2:AE72"/>
  <sheetViews>
    <sheetView tabSelected="1" topLeftCell="A22" zoomScale="70" zoomScaleNormal="70" workbookViewId="0">
      <selection activeCell="D41" sqref="D41"/>
    </sheetView>
  </sheetViews>
  <sheetFormatPr defaultRowHeight="13.8" x14ac:dyDescent="0.25"/>
  <cols>
    <col min="1" max="1" width="9.33203125" style="8" customWidth="1"/>
    <col min="2" max="2" width="22.77734375" style="8" customWidth="1"/>
    <col min="3" max="3" width="18.44140625" style="8" customWidth="1"/>
    <col min="4" max="4" width="15.44140625" style="8" customWidth="1"/>
    <col min="5" max="5" width="12" style="8" customWidth="1"/>
    <col min="6" max="6" width="12.33203125" style="8" customWidth="1"/>
    <col min="7" max="9" width="11.77734375" style="8" customWidth="1"/>
    <col min="10" max="10" width="11.88671875" style="8" customWidth="1"/>
    <col min="11" max="12" width="11.77734375" style="8" customWidth="1"/>
    <col min="13" max="13" width="19.88671875" style="8" customWidth="1"/>
    <col min="14" max="24" width="11.77734375" style="8" customWidth="1"/>
    <col min="25" max="16384" width="8.88671875" style="8"/>
  </cols>
  <sheetData>
    <row r="2" spans="1:31" ht="19.2" x14ac:dyDescent="0.35">
      <c r="B2" s="7" t="s">
        <v>28</v>
      </c>
      <c r="C2" s="7"/>
    </row>
    <row r="3" spans="1:31" ht="14.4" thickBot="1" x14ac:dyDescent="0.3">
      <c r="A3" s="9"/>
      <c r="B3" s="9"/>
      <c r="C3" s="9"/>
      <c r="D3" s="9"/>
      <c r="E3" s="9"/>
      <c r="F3" s="9"/>
      <c r="G3" s="9"/>
      <c r="H3" s="9"/>
      <c r="I3" s="9"/>
      <c r="J3" s="9"/>
      <c r="K3" s="9"/>
      <c r="L3" s="9"/>
      <c r="M3" s="9"/>
      <c r="N3" s="9"/>
      <c r="O3" s="9"/>
      <c r="P3" s="9"/>
      <c r="AA3" s="9"/>
      <c r="AB3" s="9"/>
      <c r="AC3" s="9"/>
      <c r="AD3" s="9"/>
      <c r="AE3" s="9"/>
    </row>
    <row r="4" spans="1:31" ht="19.2" x14ac:dyDescent="0.35">
      <c r="A4" s="64">
        <v>1.1000000000000001</v>
      </c>
      <c r="B4" s="10" t="s">
        <v>29</v>
      </c>
      <c r="C4" s="12"/>
      <c r="D4" s="12"/>
      <c r="E4" s="12"/>
      <c r="F4" s="12"/>
      <c r="G4" s="12"/>
      <c r="H4" s="12"/>
      <c r="I4" s="12"/>
      <c r="J4" s="12"/>
      <c r="K4" s="12"/>
      <c r="L4" s="12"/>
      <c r="Q4" s="11"/>
      <c r="R4" s="11"/>
      <c r="S4" s="11"/>
      <c r="T4" s="11"/>
      <c r="U4" s="11"/>
      <c r="V4" s="11"/>
      <c r="W4" s="11"/>
      <c r="X4" s="11"/>
      <c r="Y4" s="11"/>
      <c r="Z4" s="11"/>
    </row>
    <row r="5" spans="1:31" ht="19.2" x14ac:dyDescent="0.35">
      <c r="A5" s="66"/>
      <c r="B5" s="10" t="s">
        <v>31</v>
      </c>
      <c r="C5" s="24"/>
      <c r="D5" s="24"/>
      <c r="E5" s="24"/>
      <c r="F5" s="24"/>
      <c r="G5" s="24"/>
      <c r="H5" s="24"/>
      <c r="I5" s="24"/>
      <c r="J5" s="24"/>
      <c r="K5" s="24"/>
      <c r="L5" s="24"/>
      <c r="M5" s="23"/>
      <c r="N5" s="23"/>
      <c r="O5" s="23"/>
      <c r="P5" s="23"/>
    </row>
    <row r="7" spans="1:31" x14ac:dyDescent="0.25">
      <c r="B7" s="44" t="s">
        <v>26</v>
      </c>
    </row>
    <row r="8" spans="1:31" ht="14.4" thickBot="1" x14ac:dyDescent="0.3">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19.2" x14ac:dyDescent="0.35">
      <c r="A9" s="64">
        <v>1.2</v>
      </c>
      <c r="B9" s="10" t="s">
        <v>30</v>
      </c>
    </row>
    <row r="10" spans="1:31" ht="19.2" x14ac:dyDescent="0.35">
      <c r="A10" s="66"/>
      <c r="B10" s="10"/>
    </row>
    <row r="11" spans="1:31" ht="14.4" thickBot="1" x14ac:dyDescent="0.3">
      <c r="A11" s="23"/>
      <c r="B11" s="44" t="s">
        <v>26</v>
      </c>
      <c r="C11" s="23"/>
      <c r="D11" s="23"/>
      <c r="E11" s="23"/>
      <c r="F11" s="23"/>
      <c r="G11" s="23"/>
      <c r="H11" s="23"/>
      <c r="I11" s="23"/>
      <c r="J11" s="23"/>
      <c r="K11" s="23"/>
      <c r="L11" s="23"/>
      <c r="M11" s="23"/>
      <c r="N11" s="23"/>
      <c r="O11" s="23"/>
      <c r="P11" s="23"/>
      <c r="AA11" s="9"/>
      <c r="AB11" s="9"/>
      <c r="AC11" s="9"/>
      <c r="AD11" s="9"/>
      <c r="AE11" s="9"/>
    </row>
    <row r="12" spans="1:31" ht="14.4" thickBot="1" x14ac:dyDescent="0.3">
      <c r="A12" s="9"/>
      <c r="B12" s="9"/>
      <c r="C12" s="9"/>
      <c r="D12" s="9"/>
      <c r="E12" s="9"/>
      <c r="F12" s="9"/>
      <c r="G12" s="9"/>
      <c r="H12" s="9"/>
      <c r="I12" s="9"/>
      <c r="J12" s="9"/>
      <c r="K12" s="9"/>
      <c r="L12" s="9"/>
      <c r="M12" s="9"/>
      <c r="N12" s="9"/>
      <c r="O12" s="9"/>
      <c r="P12" s="9"/>
      <c r="AA12" s="23"/>
      <c r="AB12" s="23"/>
      <c r="AC12" s="23"/>
      <c r="AD12" s="23"/>
      <c r="AE12" s="23"/>
    </row>
    <row r="13" spans="1:31" ht="19.2" x14ac:dyDescent="0.35">
      <c r="A13" s="65">
        <v>1.3</v>
      </c>
      <c r="B13" s="10" t="s">
        <v>32</v>
      </c>
      <c r="C13" s="12"/>
      <c r="D13" s="12"/>
      <c r="E13" s="12"/>
      <c r="F13" s="12"/>
      <c r="G13" s="12"/>
      <c r="H13" s="12"/>
      <c r="I13" s="12"/>
      <c r="J13" s="12"/>
      <c r="K13" s="12"/>
      <c r="L13" s="12"/>
      <c r="Q13" s="11"/>
      <c r="R13" s="11"/>
      <c r="S13" s="11"/>
      <c r="T13" s="11"/>
      <c r="U13" s="11"/>
      <c r="V13" s="11"/>
      <c r="W13" s="11"/>
      <c r="X13" s="11"/>
      <c r="Y13" s="11"/>
      <c r="Z13" s="11"/>
    </row>
    <row r="14" spans="1:31" ht="19.2" x14ac:dyDescent="0.35">
      <c r="A14" s="66"/>
      <c r="B14" s="10"/>
      <c r="C14" s="24"/>
      <c r="D14" s="24"/>
      <c r="E14" s="24"/>
      <c r="F14" s="24"/>
      <c r="G14" s="24"/>
      <c r="H14" s="24"/>
      <c r="I14" s="24"/>
      <c r="J14" s="24"/>
      <c r="K14" s="24"/>
      <c r="L14" s="24"/>
      <c r="M14" s="23"/>
      <c r="N14" s="23"/>
      <c r="O14" s="23"/>
      <c r="P14" s="23"/>
    </row>
    <row r="15" spans="1:31" x14ac:dyDescent="0.25">
      <c r="B15" s="44" t="s">
        <v>26</v>
      </c>
    </row>
    <row r="16" spans="1:31" ht="14.4" thickBot="1" x14ac:dyDescent="0.3">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19.2" x14ac:dyDescent="0.35">
      <c r="A17" s="64">
        <v>1.4</v>
      </c>
      <c r="B17" s="10" t="s">
        <v>33</v>
      </c>
      <c r="C17" s="12"/>
      <c r="D17" s="12"/>
      <c r="E17" s="12"/>
      <c r="F17" s="12"/>
      <c r="G17" s="12"/>
      <c r="H17" s="12"/>
      <c r="I17" s="12"/>
      <c r="J17" s="12"/>
      <c r="K17" s="12"/>
      <c r="L17" s="12"/>
      <c r="Q17" s="11"/>
      <c r="R17" s="11"/>
      <c r="S17" s="11"/>
      <c r="T17" s="11"/>
      <c r="U17" s="11"/>
      <c r="V17" s="11"/>
      <c r="W17" s="11"/>
      <c r="X17" s="11"/>
      <c r="Y17" s="11"/>
      <c r="Z17" s="11"/>
    </row>
    <row r="18" spans="1:31" ht="19.2" x14ac:dyDescent="0.35">
      <c r="A18" s="66"/>
      <c r="B18" s="10"/>
      <c r="C18" s="24"/>
      <c r="D18" s="24"/>
      <c r="E18" s="24"/>
      <c r="F18" s="24"/>
      <c r="G18" s="24"/>
      <c r="H18" s="24"/>
      <c r="I18" s="24"/>
      <c r="J18" s="24"/>
      <c r="K18" s="24"/>
      <c r="L18" s="24"/>
      <c r="M18" s="23"/>
      <c r="N18" s="23"/>
      <c r="O18" s="23"/>
      <c r="P18" s="23"/>
    </row>
    <row r="19" spans="1:31" x14ac:dyDescent="0.25">
      <c r="B19" s="44" t="s">
        <v>26</v>
      </c>
    </row>
    <row r="20" spans="1:31" ht="14.4" thickBot="1" x14ac:dyDescent="0.3">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ht="19.2" x14ac:dyDescent="0.35">
      <c r="A21" s="64">
        <v>1.5</v>
      </c>
      <c r="B21" s="10" t="s">
        <v>34</v>
      </c>
      <c r="C21" s="12"/>
      <c r="D21" s="12"/>
      <c r="E21" s="12"/>
      <c r="F21" s="12"/>
      <c r="G21" s="12"/>
      <c r="H21" s="12"/>
      <c r="I21" s="12"/>
      <c r="J21" s="12"/>
      <c r="K21" s="12"/>
      <c r="L21" s="12"/>
    </row>
    <row r="22" spans="1:31" ht="19.2" x14ac:dyDescent="0.35">
      <c r="A22" s="66"/>
      <c r="B22" s="10" t="s">
        <v>35</v>
      </c>
      <c r="C22" s="12"/>
      <c r="D22" s="12"/>
      <c r="E22" s="12"/>
      <c r="F22" s="12"/>
      <c r="G22" s="12"/>
      <c r="H22" s="12"/>
      <c r="I22" s="12"/>
      <c r="J22" s="12"/>
      <c r="K22" s="12"/>
      <c r="L22" s="12"/>
    </row>
    <row r="23" spans="1:31" x14ac:dyDescent="0.25">
      <c r="C23" s="12"/>
      <c r="D23" s="12"/>
      <c r="E23" s="12"/>
      <c r="F23" s="12"/>
      <c r="G23" s="12"/>
      <c r="H23" s="12"/>
      <c r="I23" s="12"/>
      <c r="J23" s="12"/>
      <c r="K23" s="12"/>
      <c r="L23" s="12"/>
    </row>
    <row r="24" spans="1:31" x14ac:dyDescent="0.25">
      <c r="B24" s="13" t="s">
        <v>0</v>
      </c>
      <c r="C24" s="39">
        <f>51250000*4.87</f>
        <v>249587500</v>
      </c>
    </row>
    <row r="25" spans="1:31" x14ac:dyDescent="0.25">
      <c r="B25" s="13" t="s">
        <v>1</v>
      </c>
      <c r="C25" s="38">
        <f>C24/D42</f>
        <v>290.12600341035926</v>
      </c>
    </row>
    <row r="26" spans="1:31" x14ac:dyDescent="0.25">
      <c r="N26" s="13" t="s">
        <v>59</v>
      </c>
      <c r="W26" s="13" t="s">
        <v>54</v>
      </c>
    </row>
    <row r="27" spans="1:31" x14ac:dyDescent="0.25">
      <c r="B27" s="27"/>
      <c r="C27" s="27">
        <v>2014</v>
      </c>
      <c r="D27" s="27">
        <f t="shared" ref="D27:L27" si="0">+C27+1</f>
        <v>2015</v>
      </c>
      <c r="E27" s="27">
        <f t="shared" si="0"/>
        <v>2016</v>
      </c>
      <c r="F27" s="27">
        <f t="shared" si="0"/>
        <v>2017</v>
      </c>
      <c r="G27" s="27">
        <f t="shared" si="0"/>
        <v>2018</v>
      </c>
      <c r="H27" s="27">
        <f t="shared" si="0"/>
        <v>2019</v>
      </c>
      <c r="I27" s="27">
        <f t="shared" si="0"/>
        <v>2020</v>
      </c>
      <c r="J27" s="27">
        <f t="shared" si="0"/>
        <v>2021</v>
      </c>
      <c r="K27" s="27">
        <f t="shared" si="0"/>
        <v>2022</v>
      </c>
      <c r="L27" s="27">
        <f t="shared" si="0"/>
        <v>2023</v>
      </c>
    </row>
    <row r="28" spans="1:31" x14ac:dyDescent="0.25">
      <c r="B28" s="27" t="s">
        <v>49</v>
      </c>
      <c r="C28" s="26">
        <v>0</v>
      </c>
      <c r="D28" s="26">
        <v>0</v>
      </c>
      <c r="E28" s="26">
        <v>0</v>
      </c>
      <c r="F28" s="26">
        <v>36</v>
      </c>
      <c r="G28" s="26">
        <v>65</v>
      </c>
      <c r="H28" s="26">
        <v>69</v>
      </c>
    </row>
    <row r="29" spans="1:31" x14ac:dyDescent="0.25">
      <c r="B29" s="27" t="s">
        <v>50</v>
      </c>
      <c r="I29" s="28">
        <v>73</v>
      </c>
      <c r="J29" s="28">
        <v>77</v>
      </c>
      <c r="K29" s="28">
        <v>81</v>
      </c>
      <c r="L29" s="28">
        <v>85</v>
      </c>
    </row>
    <row r="30" spans="1:31" x14ac:dyDescent="0.25">
      <c r="I30" s="29"/>
      <c r="J30" s="29"/>
      <c r="K30" s="29"/>
      <c r="L30" s="29"/>
    </row>
    <row r="31" spans="1:31" x14ac:dyDescent="0.25">
      <c r="B31" s="27" t="s">
        <v>53</v>
      </c>
      <c r="C31" s="27">
        <v>2021</v>
      </c>
      <c r="D31" s="27">
        <f t="shared" ref="D31:K31" si="1">+C31+1</f>
        <v>2022</v>
      </c>
      <c r="E31" s="27">
        <f t="shared" si="1"/>
        <v>2023</v>
      </c>
      <c r="F31" s="27">
        <f t="shared" si="1"/>
        <v>2024</v>
      </c>
      <c r="G31" s="27">
        <f t="shared" si="1"/>
        <v>2025</v>
      </c>
      <c r="H31" s="27">
        <f t="shared" si="1"/>
        <v>2026</v>
      </c>
      <c r="I31" s="27">
        <f t="shared" si="1"/>
        <v>2027</v>
      </c>
      <c r="J31" s="27">
        <f t="shared" si="1"/>
        <v>2028</v>
      </c>
      <c r="K31" s="27">
        <f t="shared" si="1"/>
        <v>2029</v>
      </c>
      <c r="L31" s="29"/>
    </row>
    <row r="32" spans="1:31" x14ac:dyDescent="0.25">
      <c r="B32" s="27" t="s">
        <v>51</v>
      </c>
      <c r="C32" s="40">
        <f>$C$25*(D28/$L$29)</f>
        <v>0</v>
      </c>
      <c r="D32" s="40">
        <f t="shared" ref="D32:G32" si="2">$C$25*(E28/$L$29)</f>
        <v>0</v>
      </c>
      <c r="E32" s="40">
        <f t="shared" si="2"/>
        <v>122.87689556203451</v>
      </c>
      <c r="F32" s="40">
        <f t="shared" si="2"/>
        <v>221.86106143145119</v>
      </c>
      <c r="G32" s="40">
        <f t="shared" si="2"/>
        <v>235.51404982723281</v>
      </c>
      <c r="H32" s="40">
        <f>$C$25*(I29/$L$29)</f>
        <v>249.1670382230144</v>
      </c>
      <c r="I32" s="40">
        <f t="shared" ref="I32:K32" si="3">$C$25*(J29/$L$29)</f>
        <v>262.82002661879602</v>
      </c>
      <c r="J32" s="40">
        <f t="shared" si="3"/>
        <v>276.47301501457764</v>
      </c>
      <c r="K32" s="40">
        <f t="shared" si="3"/>
        <v>290.12600341035926</v>
      </c>
      <c r="L32" s="29"/>
    </row>
    <row r="33" spans="2:12" x14ac:dyDescent="0.25">
      <c r="L33" s="29"/>
    </row>
    <row r="34" spans="2:12" x14ac:dyDescent="0.25">
      <c r="L34" s="29"/>
    </row>
    <row r="35" spans="2:12" x14ac:dyDescent="0.25">
      <c r="B35" s="27" t="s">
        <v>54</v>
      </c>
      <c r="C35" s="30" t="s">
        <v>2</v>
      </c>
      <c r="D35" s="30" t="s">
        <v>3</v>
      </c>
      <c r="E35" s="30" t="s">
        <v>4</v>
      </c>
      <c r="F35" s="30" t="s">
        <v>5</v>
      </c>
      <c r="G35" s="30" t="s">
        <v>6</v>
      </c>
      <c r="H35" s="30" t="s">
        <v>7</v>
      </c>
      <c r="I35" s="30" t="s">
        <v>8</v>
      </c>
      <c r="J35" s="31"/>
      <c r="K35" s="31"/>
      <c r="L35" s="29"/>
    </row>
    <row r="36" spans="2:12" x14ac:dyDescent="0.25">
      <c r="B36" s="27" t="s">
        <v>52</v>
      </c>
      <c r="C36" s="41">
        <v>5.8405638686704746</v>
      </c>
      <c r="D36" s="41">
        <v>40.40645343239327</v>
      </c>
      <c r="E36" s="41">
        <v>100</v>
      </c>
      <c r="F36" s="41">
        <v>100</v>
      </c>
      <c r="G36" s="41">
        <v>100</v>
      </c>
      <c r="H36" s="41">
        <v>100</v>
      </c>
      <c r="I36" s="41">
        <v>100</v>
      </c>
      <c r="L36" s="29"/>
    </row>
    <row r="37" spans="2:12" x14ac:dyDescent="0.25">
      <c r="B37" s="27" t="s">
        <v>51</v>
      </c>
      <c r="C37" s="42">
        <f>C36</f>
        <v>5.8405638686704746</v>
      </c>
      <c r="D37" s="42">
        <f t="shared" ref="D37:I37" si="4">D36</f>
        <v>40.40645343239327</v>
      </c>
      <c r="E37" s="42">
        <f t="shared" si="4"/>
        <v>100</v>
      </c>
      <c r="F37" s="42">
        <f t="shared" si="4"/>
        <v>100</v>
      </c>
      <c r="G37" s="42">
        <f t="shared" si="4"/>
        <v>100</v>
      </c>
      <c r="H37" s="42">
        <f t="shared" si="4"/>
        <v>100</v>
      </c>
      <c r="I37" s="42">
        <f t="shared" si="4"/>
        <v>100</v>
      </c>
      <c r="L37" s="29"/>
    </row>
    <row r="38" spans="2:12" x14ac:dyDescent="0.25">
      <c r="L38" s="29"/>
    </row>
    <row r="39" spans="2:12" x14ac:dyDescent="0.25">
      <c r="L39" s="29"/>
    </row>
    <row r="40" spans="2:12" x14ac:dyDescent="0.25">
      <c r="B40" s="32" t="s">
        <v>57</v>
      </c>
      <c r="C40" s="62" t="s">
        <v>55</v>
      </c>
      <c r="D40" s="62" t="s">
        <v>56</v>
      </c>
      <c r="E40" s="30" t="s">
        <v>41</v>
      </c>
      <c r="L40" s="29"/>
    </row>
    <row r="41" spans="2:12" x14ac:dyDescent="0.25">
      <c r="B41" s="32" t="s">
        <v>52</v>
      </c>
      <c r="C41" s="43">
        <v>801.19480519480521</v>
      </c>
      <c r="D41" s="43">
        <v>860272.76792207803</v>
      </c>
      <c r="E41" s="36">
        <f>Indicatori!M5/CDF!L29</f>
        <v>0.43725121937357586</v>
      </c>
      <c r="L41" s="29"/>
    </row>
    <row r="42" spans="2:12" x14ac:dyDescent="0.25">
      <c r="B42" s="32" t="s">
        <v>51</v>
      </c>
      <c r="C42" s="33">
        <f>C41</f>
        <v>801.19480519480521</v>
      </c>
      <c r="D42" s="33">
        <f>D41</f>
        <v>860272.76792207803</v>
      </c>
      <c r="E42" s="63">
        <f>E41</f>
        <v>0.43725121937357586</v>
      </c>
      <c r="L42" s="29"/>
    </row>
    <row r="43" spans="2:12" x14ac:dyDescent="0.25">
      <c r="L43" s="29"/>
    </row>
    <row r="44" spans="2:12" ht="14.4" thickBot="1" x14ac:dyDescent="0.3">
      <c r="L44" s="29"/>
    </row>
    <row r="45" spans="2:12" x14ac:dyDescent="0.25">
      <c r="B45" s="67" t="s">
        <v>24</v>
      </c>
      <c r="C45" s="68"/>
      <c r="E45" s="8" t="s">
        <v>36</v>
      </c>
      <c r="F45" s="8" t="s">
        <v>37</v>
      </c>
      <c r="L45" s="29"/>
    </row>
    <row r="46" spans="2:12" ht="15" customHeight="1" thickBot="1" x14ac:dyDescent="0.3">
      <c r="B46" s="34" t="s">
        <v>40</v>
      </c>
      <c r="C46" s="35" t="s">
        <v>41</v>
      </c>
      <c r="E46" s="8" t="s">
        <v>38</v>
      </c>
      <c r="F46" s="8" t="s">
        <v>39</v>
      </c>
      <c r="L46" s="29"/>
    </row>
    <row r="47" spans="2:12" x14ac:dyDescent="0.25">
      <c r="L47" s="29"/>
    </row>
    <row r="48" spans="2:12" x14ac:dyDescent="0.25">
      <c r="L48" s="29"/>
    </row>
    <row r="49" spans="2:12" x14ac:dyDescent="0.25">
      <c r="B49" s="13" t="s">
        <v>45</v>
      </c>
      <c r="L49" s="29"/>
    </row>
    <row r="50" spans="2:12" x14ac:dyDescent="0.25">
      <c r="B50" s="27" t="s">
        <v>58</v>
      </c>
      <c r="C50" s="27">
        <v>2021</v>
      </c>
      <c r="D50" s="27">
        <f t="shared" ref="D50" si="5">+C50+1</f>
        <v>2022</v>
      </c>
      <c r="E50" s="27">
        <f t="shared" ref="E50" si="6">+D50+1</f>
        <v>2023</v>
      </c>
      <c r="F50" s="27">
        <f t="shared" ref="F50" si="7">+E50+1</f>
        <v>2024</v>
      </c>
      <c r="G50" s="27">
        <f t="shared" ref="G50" si="8">+F50+1</f>
        <v>2025</v>
      </c>
      <c r="H50" s="27">
        <f t="shared" ref="H50" si="9">+G50+1</f>
        <v>2026</v>
      </c>
      <c r="I50" s="27">
        <f t="shared" ref="I50" si="10">+H50+1</f>
        <v>2027</v>
      </c>
      <c r="J50" s="27">
        <f t="shared" ref="J50" si="11">+I50+1</f>
        <v>2028</v>
      </c>
      <c r="K50" s="27">
        <f t="shared" ref="K50" si="12">+J50+1</f>
        <v>2029</v>
      </c>
      <c r="L50" s="29"/>
    </row>
    <row r="51" spans="2:12" x14ac:dyDescent="0.25">
      <c r="B51" s="27" t="s">
        <v>51</v>
      </c>
      <c r="C51" s="40">
        <f t="shared" ref="C51:J51" si="13">$E$42*C32</f>
        <v>0</v>
      </c>
      <c r="D51" s="40">
        <f t="shared" si="13"/>
        <v>0</v>
      </c>
      <c r="E51" s="40">
        <f t="shared" si="13"/>
        <v>53.728072417339121</v>
      </c>
      <c r="F51" s="40">
        <f t="shared" si="13"/>
        <v>97.009019642417854</v>
      </c>
      <c r="G51" s="40">
        <f t="shared" si="13"/>
        <v>102.97880546656666</v>
      </c>
      <c r="H51" s="40">
        <f t="shared" si="13"/>
        <v>108.94859129071543</v>
      </c>
      <c r="I51" s="40">
        <f t="shared" si="13"/>
        <v>114.91837711486423</v>
      </c>
      <c r="J51" s="40">
        <f t="shared" si="13"/>
        <v>120.88816293901301</v>
      </c>
      <c r="K51" s="40">
        <f>$E$42*K32</f>
        <v>126.85794876316182</v>
      </c>
      <c r="L51" s="29"/>
    </row>
    <row r="52" spans="2:12" x14ac:dyDescent="0.25">
      <c r="L52" s="29"/>
    </row>
    <row r="53" spans="2:12" x14ac:dyDescent="0.25">
      <c r="B53" s="52" t="s">
        <v>45</v>
      </c>
      <c r="C53" s="52"/>
      <c r="L53" s="29"/>
    </row>
    <row r="54" spans="2:12" x14ac:dyDescent="0.25">
      <c r="B54" s="27" t="s">
        <v>22</v>
      </c>
      <c r="C54" s="37">
        <f>F51</f>
        <v>97.009019642417854</v>
      </c>
      <c r="L54" s="29"/>
    </row>
    <row r="55" spans="2:12" x14ac:dyDescent="0.25">
      <c r="B55" s="27" t="s">
        <v>23</v>
      </c>
      <c r="C55" s="37">
        <f>K51</f>
        <v>126.85794876316182</v>
      </c>
      <c r="L55" s="29"/>
    </row>
    <row r="66" spans="1:31" ht="14.4" thickBot="1" x14ac:dyDescent="0.3">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ht="19.2" customHeight="1" x14ac:dyDescent="0.35">
      <c r="A67" s="64">
        <v>1.6</v>
      </c>
      <c r="B67" s="10" t="s">
        <v>42</v>
      </c>
      <c r="C67" s="12"/>
      <c r="D67" s="12"/>
      <c r="E67" s="12"/>
      <c r="F67" s="12"/>
      <c r="G67" s="12"/>
      <c r="H67" s="12"/>
      <c r="I67" s="12"/>
      <c r="J67" s="12"/>
      <c r="K67" s="12"/>
      <c r="L67" s="12"/>
      <c r="Q67" s="11"/>
      <c r="R67" s="11"/>
      <c r="S67" s="11"/>
      <c r="T67" s="11"/>
      <c r="U67" s="11"/>
      <c r="V67" s="11"/>
      <c r="W67" s="11"/>
      <c r="X67" s="11"/>
      <c r="Y67" s="11"/>
      <c r="Z67" s="11"/>
    </row>
    <row r="68" spans="1:31" ht="19.2" customHeight="1" x14ac:dyDescent="0.35">
      <c r="A68" s="65"/>
      <c r="B68" s="10"/>
      <c r="C68" s="24"/>
      <c r="D68" s="24"/>
      <c r="E68" s="24"/>
      <c r="F68" s="24"/>
      <c r="G68" s="24"/>
      <c r="H68" s="24"/>
      <c r="I68" s="24"/>
      <c r="J68" s="24"/>
      <c r="K68" s="24"/>
      <c r="L68" s="24"/>
      <c r="M68" s="23"/>
      <c r="N68" s="23"/>
      <c r="O68" s="23"/>
      <c r="P68" s="23"/>
    </row>
    <row r="69" spans="1:31" x14ac:dyDescent="0.25">
      <c r="B69" s="44" t="s">
        <v>26</v>
      </c>
    </row>
    <row r="70" spans="1:31" ht="14.4" thickBot="1" x14ac:dyDescent="0.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ht="19.2" customHeight="1" x14ac:dyDescent="0.35">
      <c r="A71" s="58"/>
      <c r="B71" s="10"/>
      <c r="C71" s="12"/>
      <c r="D71" s="12"/>
      <c r="E71" s="12"/>
      <c r="F71" s="12"/>
      <c r="G71" s="12"/>
      <c r="H71" s="12"/>
      <c r="I71" s="12"/>
      <c r="J71" s="12"/>
      <c r="K71" s="12"/>
      <c r="L71" s="12"/>
    </row>
    <row r="72" spans="1:31" ht="15" x14ac:dyDescent="0.25">
      <c r="B72" s="59" t="s">
        <v>43</v>
      </c>
    </row>
  </sheetData>
  <mergeCells count="7">
    <mergeCell ref="A67:A68"/>
    <mergeCell ref="A4:A5"/>
    <mergeCell ref="B45:C45"/>
    <mergeCell ref="A9:A10"/>
    <mergeCell ref="A13:A14"/>
    <mergeCell ref="A17:A18"/>
    <mergeCell ref="A21:A22"/>
  </mergeCells>
  <phoneticPr fontId="22" type="noConversion"/>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2B9C7-97D3-4965-89FE-8C0963B7B937}">
  <sheetPr>
    <tabColor rgb="FF002060"/>
  </sheetPr>
  <dimension ref="B2:Y5"/>
  <sheetViews>
    <sheetView workbookViewId="0">
      <selection activeCell="D12" sqref="D12"/>
    </sheetView>
  </sheetViews>
  <sheetFormatPr defaultRowHeight="14.4" x14ac:dyDescent="0.3"/>
  <cols>
    <col min="2" max="3" width="10" customWidth="1"/>
    <col min="4" max="4" width="12.33203125" customWidth="1"/>
    <col min="5" max="5" width="14.77734375" customWidth="1"/>
    <col min="6" max="25" width="13.77734375" customWidth="1"/>
  </cols>
  <sheetData>
    <row r="2" spans="2:25" ht="15" thickBot="1" x14ac:dyDescent="0.35">
      <c r="B2" s="45" t="s">
        <v>27</v>
      </c>
      <c r="C2" s="45"/>
    </row>
    <row r="3" spans="2:25" x14ac:dyDescent="0.3">
      <c r="B3" s="69" t="s">
        <v>18</v>
      </c>
      <c r="C3" s="70"/>
      <c r="D3" s="71"/>
      <c r="E3" s="72" t="s">
        <v>15</v>
      </c>
      <c r="F3" s="14" t="s">
        <v>10</v>
      </c>
      <c r="G3" s="15"/>
      <c r="H3" s="15"/>
      <c r="I3" s="16"/>
      <c r="J3" s="17" t="s">
        <v>11</v>
      </c>
      <c r="K3" s="15"/>
      <c r="L3" s="15"/>
      <c r="M3" s="16"/>
      <c r="N3" s="14" t="s">
        <v>12</v>
      </c>
      <c r="O3" s="15"/>
      <c r="P3" s="15"/>
      <c r="Q3" s="16"/>
      <c r="R3" s="14" t="s">
        <v>13</v>
      </c>
      <c r="S3" s="15"/>
      <c r="T3" s="15"/>
      <c r="U3" s="16"/>
      <c r="V3" s="14" t="s">
        <v>14</v>
      </c>
      <c r="W3" s="15"/>
      <c r="X3" s="15"/>
      <c r="Y3" s="16"/>
    </row>
    <row r="4" spans="2:25" ht="15" thickBot="1" x14ac:dyDescent="0.35">
      <c r="B4" s="22" t="s">
        <v>17</v>
      </c>
      <c r="C4" s="60" t="s">
        <v>48</v>
      </c>
      <c r="D4" s="51" t="s">
        <v>9</v>
      </c>
      <c r="E4" s="73"/>
      <c r="F4" s="48">
        <v>2020</v>
      </c>
      <c r="G4" s="49">
        <v>2021</v>
      </c>
      <c r="H4" s="49">
        <v>2022</v>
      </c>
      <c r="I4" s="50">
        <v>2023</v>
      </c>
      <c r="J4" s="21">
        <v>2020</v>
      </c>
      <c r="K4" s="19">
        <v>2021</v>
      </c>
      <c r="L4" s="19">
        <v>2022</v>
      </c>
      <c r="M4" s="20">
        <v>2023</v>
      </c>
      <c r="N4" s="18">
        <v>2020</v>
      </c>
      <c r="O4" s="19">
        <v>2021</v>
      </c>
      <c r="P4" s="19">
        <v>2022</v>
      </c>
      <c r="Q4" s="20">
        <v>2023</v>
      </c>
      <c r="R4" s="18">
        <v>2020</v>
      </c>
      <c r="S4" s="19">
        <v>2021</v>
      </c>
      <c r="T4" s="19">
        <v>2022</v>
      </c>
      <c r="U4" s="20">
        <v>2023</v>
      </c>
      <c r="V4" s="18">
        <v>2020</v>
      </c>
      <c r="W4" s="19">
        <v>2021</v>
      </c>
      <c r="X4" s="19">
        <v>2022</v>
      </c>
      <c r="Y4" s="20">
        <v>2023</v>
      </c>
    </row>
    <row r="5" spans="2:25" ht="15" thickBot="1" x14ac:dyDescent="0.35">
      <c r="B5" s="46" t="s">
        <v>41</v>
      </c>
      <c r="C5" s="61">
        <v>5</v>
      </c>
      <c r="D5" s="57" t="s">
        <v>16</v>
      </c>
      <c r="E5" s="56">
        <v>70</v>
      </c>
      <c r="F5" s="47">
        <f>J5/$E$5</f>
        <v>0.42027526013287952</v>
      </c>
      <c r="G5" s="47">
        <f>K5/$E$5</f>
        <v>0.44423344352154054</v>
      </c>
      <c r="H5" s="47">
        <f>L5/$E$5</f>
        <v>0.4861602644516973</v>
      </c>
      <c r="I5" s="47">
        <f>M5/$E$5</f>
        <v>0.5309479092393421</v>
      </c>
      <c r="J5" s="6">
        <v>29.419268209301567</v>
      </c>
      <c r="K5" s="4">
        <v>31.096341046507838</v>
      </c>
      <c r="L5" s="4">
        <v>34.03121851161881</v>
      </c>
      <c r="M5" s="25">
        <v>37.166353646753947</v>
      </c>
      <c r="N5" s="6">
        <v>29</v>
      </c>
      <c r="O5" s="4">
        <v>29</v>
      </c>
      <c r="P5" s="4">
        <v>29</v>
      </c>
      <c r="Q5" s="25">
        <v>29</v>
      </c>
      <c r="R5" s="6">
        <v>0</v>
      </c>
      <c r="S5" s="4">
        <v>0</v>
      </c>
      <c r="T5" s="4">
        <v>0</v>
      </c>
      <c r="U5" s="25">
        <v>0</v>
      </c>
      <c r="V5" s="6">
        <v>0.41926820930156772</v>
      </c>
      <c r="W5" s="4">
        <v>2.0963410465078387</v>
      </c>
      <c r="X5" s="4">
        <v>5.0312185116188122</v>
      </c>
      <c r="Y5" s="5">
        <v>8.1663536467539473</v>
      </c>
    </row>
  </sheetData>
  <mergeCells count="2">
    <mergeCell ref="B3:D3"/>
    <mergeCell ref="E3:E4"/>
  </mergeCells>
  <phoneticPr fontId="2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C9A42-F3DD-4A3F-B7BC-084673F61EBF}">
  <dimension ref="B2:E4"/>
  <sheetViews>
    <sheetView workbookViewId="0">
      <selection activeCell="D17" sqref="D17"/>
    </sheetView>
  </sheetViews>
  <sheetFormatPr defaultRowHeight="14.4" x14ac:dyDescent="0.3"/>
  <cols>
    <col min="2" max="2" width="7.6640625" customWidth="1"/>
    <col min="3" max="3" width="41.21875" customWidth="1"/>
    <col min="4" max="4" width="44.5546875" customWidth="1"/>
  </cols>
  <sheetData>
    <row r="2" spans="2:5" ht="15" thickBot="1" x14ac:dyDescent="0.35"/>
    <row r="3" spans="2:5" ht="15" thickBot="1" x14ac:dyDescent="0.35">
      <c r="B3" s="3" t="s">
        <v>21</v>
      </c>
      <c r="C3" s="53" t="s">
        <v>19</v>
      </c>
      <c r="D3" s="54" t="s">
        <v>20</v>
      </c>
      <c r="E3" s="54" t="s">
        <v>25</v>
      </c>
    </row>
    <row r="4" spans="2:5" ht="27" thickBot="1" x14ac:dyDescent="0.35">
      <c r="B4" s="1">
        <v>1</v>
      </c>
      <c r="C4" s="2" t="s">
        <v>46</v>
      </c>
      <c r="D4" s="2" t="s">
        <v>47</v>
      </c>
      <c r="E4" s="5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CDF</vt:lpstr>
      <vt:lpstr>Indicatori</vt:lpstr>
      <vt:lpstr>Match indicatori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2020-11-17T14:22:29Z</dcterms:created>
  <dcterms:modified xsi:type="dcterms:W3CDTF">2021-02-01T14:40:15Z</dcterms:modified>
</cp:coreProperties>
</file>